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bs LAD 20230810\Statistika majas lapai 20171030\2023 par 2023fg\elfla\"/>
    </mc:Choice>
  </mc:AlternateContent>
  <xr:revisionPtr revIDLastSave="0" documentId="13_ncr:1_{CE754E60-0F1E-4136-9C57-4F0FD22808E0}" xr6:coauthVersionLast="47" xr6:coauthVersionMax="47" xr10:uidLastSave="{00000000-0000-0000-0000-000000000000}"/>
  <bookViews>
    <workbookView xWindow="3360" yWindow="-15870" windowWidth="25440" windowHeight="15390" xr2:uid="{00000000-000D-0000-FFFF-FFFF00000000}"/>
  </bookViews>
  <sheets>
    <sheet name="Izmaksas" sheetId="2" r:id="rId1"/>
    <sheet name="Izmaksas OLD" sheetId="1" state="hidden" r:id="rId2"/>
  </sheets>
  <definedNames>
    <definedName name="_xlnm._FilterDatabase" localSheetId="1" hidden="1">'Izmaksas OLD'!$A$7:$C$151</definedName>
    <definedName name="_xlnm.Print_Area" localSheetId="0">Izmaksas!$A$1:$C$233</definedName>
    <definedName name="_xlnm.Print_Titles" localSheetId="0">Izmaksas!$7:$7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1" l="1"/>
  <c r="C130" i="1"/>
  <c r="C125" i="1"/>
  <c r="C122" i="1"/>
  <c r="C117" i="1"/>
  <c r="C106" i="1"/>
  <c r="C99" i="1"/>
  <c r="C92" i="1"/>
  <c r="C84" i="1"/>
  <c r="C76" i="1"/>
  <c r="C150" i="1" s="1"/>
  <c r="C66" i="1"/>
  <c r="C41" i="1"/>
  <c r="C38" i="1"/>
  <c r="C35" i="1"/>
  <c r="C32" i="1"/>
  <c r="C28" i="1"/>
  <c r="C24" i="1"/>
  <c r="C20" i="1"/>
  <c r="C10" i="1"/>
  <c r="C16" i="1"/>
  <c r="C13" i="1"/>
  <c r="C57" i="1" l="1"/>
  <c r="C151" i="1" s="1"/>
</calcChain>
</file>

<file path=xl/sharedStrings.xml><?xml version="1.0" encoding="utf-8"?>
<sst xmlns="http://schemas.openxmlformats.org/spreadsheetml/2006/main" count="412" uniqueCount="263">
  <si>
    <t>Lauku atbalsta dienests</t>
  </si>
  <si>
    <t>Republikas laukums 2, Rīga, LV – 1981. Fakss 67027120, e-pasts: lad@lad.gov.lv</t>
  </si>
  <si>
    <t>Eiropas Savienības Fondu finanšu departaments Eiropas Savienības Fondu grāmatvedības un pārskatu daļa, tālr. 67027840</t>
  </si>
  <si>
    <t>FONDS</t>
  </si>
  <si>
    <t>kopā:</t>
  </si>
  <si>
    <t>Ražotāju grupas</t>
  </si>
  <si>
    <t>MLA (2007)</t>
  </si>
  <si>
    <t>MLA (2008)</t>
  </si>
  <si>
    <t>MLA (2009)</t>
  </si>
  <si>
    <t>MLA (2010)</t>
  </si>
  <si>
    <t>MLA (2011)</t>
  </si>
  <si>
    <t>MLA (2012)</t>
  </si>
  <si>
    <t>MLA (2013)</t>
  </si>
  <si>
    <t>NATURA (2007)</t>
  </si>
  <si>
    <t>NATURA (2008)</t>
  </si>
  <si>
    <t>NATURA (2009)</t>
  </si>
  <si>
    <t>NATURA (2010)</t>
  </si>
  <si>
    <t>NATURA (2011)</t>
  </si>
  <si>
    <t>NATURA (2012)</t>
  </si>
  <si>
    <t>NATURA (2013)</t>
  </si>
  <si>
    <t>BLA (2008)</t>
  </si>
  <si>
    <t>BLA (2009)</t>
  </si>
  <si>
    <t>BLA (2010)</t>
  </si>
  <si>
    <t>BLA (2011)</t>
  </si>
  <si>
    <t>BLA (2012)</t>
  </si>
  <si>
    <t>BLA (2013)</t>
  </si>
  <si>
    <t>BDUZ (2008)</t>
  </si>
  <si>
    <t>BDUZ (2009)</t>
  </si>
  <si>
    <t>BDUZ (2010)</t>
  </si>
  <si>
    <t>BDUZ (2011)</t>
  </si>
  <si>
    <t>BDUZ (2012)</t>
  </si>
  <si>
    <t>BDUZ (2013)</t>
  </si>
  <si>
    <t>RLZP (2008)</t>
  </si>
  <si>
    <t>RLZP (2009)</t>
  </si>
  <si>
    <t>RLZP (2010)</t>
  </si>
  <si>
    <t>RLZP (2011)</t>
  </si>
  <si>
    <t>RLZP (2012)</t>
  </si>
  <si>
    <t>RLZP (2013)</t>
  </si>
  <si>
    <t>IDIV (2008)</t>
  </si>
  <si>
    <t>IDIV (2009)</t>
  </si>
  <si>
    <t>IDIV (2010)</t>
  </si>
  <si>
    <t>IDIV (2011)</t>
  </si>
  <si>
    <t>IDIV (2012)</t>
  </si>
  <si>
    <t>IDIV (2013)</t>
  </si>
  <si>
    <t>Lauksaimniekiem paredzēto konsultāciju pakalpojumu izmantošana</t>
  </si>
  <si>
    <t>LDGRS (2008)</t>
  </si>
  <si>
    <t>LDGRS (2009)</t>
  </si>
  <si>
    <t>LDGRS (2010)</t>
  </si>
  <si>
    <t>Meža nozares ekonomiskās vērtības uzlabošana</t>
  </si>
  <si>
    <t>Lauku saimniecību modernizēšana</t>
  </si>
  <si>
    <t>Lauku saimniecību modernizēšana (Kredītfonds ELFLA)</t>
  </si>
  <si>
    <t>Lauksaimniecības uzņēmumu ar lauksaimniecību nesaistītu darbību dažādošana</t>
  </si>
  <si>
    <t>Atbalsts uzņēmumu radīšanai un attīstībai (ietverot ar lauksaimniecību nesaistītu darbību dažādošanu)</t>
  </si>
  <si>
    <t>Tūrisma aktivitāšu veicināšana</t>
  </si>
  <si>
    <t>Tūrisma aktivitāšu veicināšana (Kredītfonds ELFLA)</t>
  </si>
  <si>
    <t>Lauksaimniecības produktu PV radīšana</t>
  </si>
  <si>
    <t>Lauksaimniecības produktu PV radīšana (Kredītfonds ELFLA)</t>
  </si>
  <si>
    <t>VEI (2008)</t>
  </si>
  <si>
    <t>VEI (2009)</t>
  </si>
  <si>
    <t>VEI (2010)</t>
  </si>
  <si>
    <t>Tehniskā palīdzība</t>
  </si>
  <si>
    <t>Lauksaimniecībā neizmantojamās zemes pirmreizējā apmežošana</t>
  </si>
  <si>
    <t>Pamatpakalpojumi ekonomikai un lauku iedzīvotājiem</t>
  </si>
  <si>
    <t>LEADER - Atbalsts jaunajiem lauksaimniekiem</t>
  </si>
  <si>
    <t>Arodapmācības un informācijas pasākumi</t>
  </si>
  <si>
    <t>Atbalsts jaunajiem lauksaimniekiem</t>
  </si>
  <si>
    <t>Infrastruktūra, kas attiecas uz lauksaimniecības un mežsaimniecības attīstību un pielāgošanu</t>
  </si>
  <si>
    <t>Mežsaimniecības ražošanas potenciāla atjaunošana un preventīvu pasākumu ieviešana</t>
  </si>
  <si>
    <t>Lauku ekonomikas dažādošana un dzīves kvalitātes veicināšana</t>
  </si>
  <si>
    <t>Sadarbības projektu īstenošana</t>
  </si>
  <si>
    <t>Vietējās rīcības grupas darbības nodrošināšana, prasmju apguve un teritorijas aktivizēšana</t>
  </si>
  <si>
    <t>Lauku mantojuma saglabāšana un atjaunošana</t>
  </si>
  <si>
    <t>PVN izmaksas 323 pasākumā</t>
  </si>
  <si>
    <t>DNS - daļēji naturālo saimniecību pārstrukturizācija</t>
  </si>
  <si>
    <t>MLA - mazāk labvēlīgo apvidu maksājums</t>
  </si>
  <si>
    <t>AIVAN - apvidu ar ierobežojumiem vides aizsardzības nolūkā maksājums</t>
  </si>
  <si>
    <t>NATURA - Natura 2000 maksājums un maksājums, kas saistīts ar direktīvu 2000/60EKK</t>
  </si>
  <si>
    <t>ENA - atbalsts - kultūraugi ar augstu enerģētisko vērtību</t>
  </si>
  <si>
    <t>BLA - bioloģiskās lauksaimniecības attīstība</t>
  </si>
  <si>
    <t>BDUZ - bioloģiskās daudzveidības uzturēšana zālājos</t>
  </si>
  <si>
    <t>BI - buferjoslu ierīkošana</t>
  </si>
  <si>
    <t>LDGRS - lauksaimniecības dzīvnieku ģenetisko resursu saglabāšana</t>
  </si>
  <si>
    <t>ELFLA 2007-2013</t>
  </si>
  <si>
    <t>ELFLA 2014-2020</t>
  </si>
  <si>
    <t>MLA (2014)</t>
  </si>
  <si>
    <t>BLA (2014)</t>
  </si>
  <si>
    <t>NATURA (2014)</t>
  </si>
  <si>
    <t>IDIV (2014)</t>
  </si>
  <si>
    <t>BDUZ (2014)</t>
  </si>
  <si>
    <t>RLZP (2014)</t>
  </si>
  <si>
    <t>ADI (2015)</t>
  </si>
  <si>
    <t>ASI (2015)</t>
  </si>
  <si>
    <t>NIM (2014)</t>
  </si>
  <si>
    <t>Kopā, EUR</t>
  </si>
  <si>
    <t>ELFLA - Eiropas lauksaimniecības fonds lauku attīstībai</t>
  </si>
  <si>
    <t xml:space="preserve">Sabiedrības virzīta vietējā attīstība </t>
  </si>
  <si>
    <t>PAVISAM</t>
  </si>
  <si>
    <t>ADI - kompensācijas maksājums par citiem apgabaliem, kuros ir ievērojami dabas ierobežojumi</t>
  </si>
  <si>
    <t>ASI - kompensācijas maksājums par citiem apgabaliem, kurus ietekmē specifiski ierobežojumi</t>
  </si>
  <si>
    <t>Saīsinājumi:</t>
  </si>
  <si>
    <t>NIM - Natura maksājumi meža īpašniekiem</t>
  </si>
  <si>
    <t>Atbalsta pasākums</t>
  </si>
  <si>
    <t>BDUZ (2015)</t>
  </si>
  <si>
    <t>IDIV (2015)</t>
  </si>
  <si>
    <t>BLAJ (2015)</t>
  </si>
  <si>
    <t>BLAV (2015)</t>
  </si>
  <si>
    <t>Lauku saimniecību un uzņēmējdarbības attīstība</t>
  </si>
  <si>
    <t>Riska pārvaldība</t>
  </si>
  <si>
    <t xml:space="preserve">Ieguldījumi meža platību paplašināšanā un meža dzīvospējas uzlabošanā </t>
  </si>
  <si>
    <t>Ieguldījumi materiālajos aktīvos</t>
  </si>
  <si>
    <t>ADI (2016)</t>
  </si>
  <si>
    <t>ASI (2016)</t>
  </si>
  <si>
    <t>NIM (2015)</t>
  </si>
  <si>
    <t>RLZP (2015)</t>
  </si>
  <si>
    <t>IDIV (2016)</t>
  </si>
  <si>
    <t>BLAJ (2016)</t>
  </si>
  <si>
    <t>BLAV (2016)</t>
  </si>
  <si>
    <t>Tehniskā palīdzība ELFLA</t>
  </si>
  <si>
    <t xml:space="preserve">Maksājumu pārrēķins </t>
  </si>
  <si>
    <t>Priekšlaicīga pensionēšanās (pārejošās saistības)</t>
  </si>
  <si>
    <t>Pamatpakalpojumi un ciematu atjaunošana lauku apvidos</t>
  </si>
  <si>
    <t>Dabas katastrofās un katastrofālos notikumos cietušā lauksaimniecības ražošanas potenciāla atjaunošana un piemērotu profilaktisko pasākumu ieviešana</t>
  </si>
  <si>
    <t>Ražotāju grupu un organizāciju izveide</t>
  </si>
  <si>
    <t>ES standarti (pārejošās saistības)</t>
  </si>
  <si>
    <t>BLAJ_B -maksājums par bitēm aktivitātē "Maksājums, lai pārietu uz bioloģiskās lauksaimniecības praksi un metodēm</t>
  </si>
  <si>
    <t>BLAV -maksājums, lai saglabātu biologiskās lauksaimniecības praksi un metodes</t>
  </si>
  <si>
    <t>MLS - mazo lauksaimnieku atbalsta shēma</t>
  </si>
  <si>
    <t>VEI - vēja erozijas ierobežošana</t>
  </si>
  <si>
    <t>MLA (pārejošās saistības)</t>
  </si>
  <si>
    <t>NATURA (pārejošās saistības)</t>
  </si>
  <si>
    <t>BLA (pārejošās saistības)</t>
  </si>
  <si>
    <t>BDUZ (pārejošās saistības)</t>
  </si>
  <si>
    <t>LDGRS (pārejošās saistības)</t>
  </si>
  <si>
    <t>VEI (pārejošās saistības)</t>
  </si>
  <si>
    <t>NIM (pārejošās saistības)</t>
  </si>
  <si>
    <t>RLZP (pārejošās saistības)</t>
  </si>
  <si>
    <t>Zināšanu pārnese un informācijas pasākumi</t>
  </si>
  <si>
    <t>PVN atmaksa pasākumam "Infrastruktūras, kas attiecas uz lauksaimniecības un mežsaimniecības attīstību un pielāgošanu"</t>
  </si>
  <si>
    <t>ELFLA 2014-2020 un ELFLA 2007-2013 ietvaros veiktās publiskā finansējuma izmaksas, līdz 2016. gada 31. decembrim*</t>
  </si>
  <si>
    <t xml:space="preserve"> * ieskaitot atgūtās summas</t>
  </si>
  <si>
    <t>DNS (pārejošās saistības) - daļēji naturālo saimniecību pārstrukturizācija</t>
  </si>
  <si>
    <t>BLAJ_B (2015) - maksājums par bitēm aktivitātē "Maksājums, lai pārietu uz bioloģiskās lauksaimniecības praksi un metodēm</t>
  </si>
  <si>
    <t>NIM - natura maksājumi meža īpašniekiem</t>
  </si>
  <si>
    <t>RLZP - rugāju lauks ziemas periodā</t>
  </si>
  <si>
    <t>IDIV - integrētās dārzkopības ieviešana un veicināšana</t>
  </si>
  <si>
    <t>BLAJ - maksājums, lai pārietu uz bioloģiskās lauksaimniecības praksi un metodēm</t>
  </si>
  <si>
    <t>BLAV_B (2015) - maksājums, lai saglabātu bioloģiskās lauksaimniecības praksi un metodes, par bitēm</t>
  </si>
  <si>
    <t>BLAV_B - maksājums, lai saglabātu bioloģiskās lauksaimniecības praksi un metodes, par bitēm</t>
  </si>
  <si>
    <t>LSM - lauku saimniecību modernizēšana</t>
  </si>
  <si>
    <t>DNS - daļēji naturālo saimniecību pārstrukturizācija (pārejošās saistības)</t>
  </si>
  <si>
    <t>A001 - zināšanu pārnese un informācijas pasākumi</t>
  </si>
  <si>
    <t>A004 - ieguldījumi materiālajos aktīvos</t>
  </si>
  <si>
    <t>A005 - dabas katastrofās un katastrofālos notikumos cietušā lauksaimniecības ražošanas potenciāla atjaunošana un piemērotu profilaktisko pasākumu ieviešana</t>
  </si>
  <si>
    <t>A006 - lauku saimniecību un uzņēmējdarbības attīstība</t>
  </si>
  <si>
    <t>A007 - pamatpakalpojumi un ciematu atjaunošana lauku apvidos</t>
  </si>
  <si>
    <t xml:space="preserve">A008 - ieguldījumi meža platību paplašināšanā un meža dzīvospējas uzlabošanā </t>
  </si>
  <si>
    <t>A009 - ražotāju grupu un organizāciju izveide</t>
  </si>
  <si>
    <t>A017 - riska pārvaldība</t>
  </si>
  <si>
    <t>A020 - tehniskā palīdzība ELFLA</t>
  </si>
  <si>
    <t>NIM (2014, pārejošās saistības)</t>
  </si>
  <si>
    <t>MLA - mazāk labvēlīgo apvidu maksājums (2014, pārejošās saistības)</t>
  </si>
  <si>
    <t>BDUZ  (2014, pārejošās saistības)</t>
  </si>
  <si>
    <t>RLZP (2014, pārejošās saistības)</t>
  </si>
  <si>
    <t>IDIV (2014, pārejošās saistības)</t>
  </si>
  <si>
    <t>BLA - bioloģiskās lauksaimniecības attīstība (2014, pārejošās saistības)</t>
  </si>
  <si>
    <t>Periods</t>
  </si>
  <si>
    <t>Kopā</t>
  </si>
  <si>
    <t>NIM (2016)</t>
  </si>
  <si>
    <t>BLAJ_B (2015)</t>
  </si>
  <si>
    <t>BLAJ_B (2016)</t>
  </si>
  <si>
    <t>BLAJ_B - maksājums par bitēm aktivitātē "Maksājums, lai pārietu uz bioloģiskās lauksaimniecības praksi un metodēm"</t>
  </si>
  <si>
    <t>BLAV_B - maksājums par bitēm aktivitātē "Maksājums, lai saglabātu bioloģiskās lauksaimniecības praksi un metodes"</t>
  </si>
  <si>
    <t>BLAV_B (2015)</t>
  </si>
  <si>
    <t>BLAV_B (2016)</t>
  </si>
  <si>
    <t>A002 - konsultāciju pakalpojumi, saimniecību pārvaldības un lauku saimniecību atbalsta pakalpojumi</t>
  </si>
  <si>
    <t>BDUZ (2016)</t>
  </si>
  <si>
    <t>RLZP (2016)</t>
  </si>
  <si>
    <t>SVIN - Saudzējošas vides izveide, audzējot augus nektāra ieguvei</t>
  </si>
  <si>
    <t xml:space="preserve">A004.03 Atbalsts ieguldījumiem lauksaimniecības un mežsaimniecības infrastruktūras attīstībā </t>
  </si>
  <si>
    <t xml:space="preserve">A005.01 Atbalsts profilaktiskajiem pasākumiem. lai mazinātu epizootiju un epifitotiju iespējamās sekas </t>
  </si>
  <si>
    <t xml:space="preserve">A005.02 Atbalsts ieguldījumiem epizootiju un epifitotiju cietušo lauku saimniecību ražošanas potenciāla </t>
  </si>
  <si>
    <t xml:space="preserve">A006.04 Atbalsts ieguldījumiem ar lauksaimniecību nesaistītu darbību radīšanā un attīstīšanā </t>
  </si>
  <si>
    <t xml:space="preserve">A008.05 Ieguldījumi meža ekosistēmu noturības un ekoloģiskās vērtības uzlabošanai </t>
  </si>
  <si>
    <t xml:space="preserve">A008.01 Atbalsts apmežošanai un meža zemes izveidei </t>
  </si>
  <si>
    <t>A008.03 Atbalsts profilaksei pret bojājumiem, ko mežam nodara meža ugunsgrēki, dabas katastrofas un katastrofāli notikumi</t>
  </si>
  <si>
    <t>A008.04 Meža ugunsgrēkos un dabas katastrofās iznīcinātu mežaudžu atjaunošana</t>
  </si>
  <si>
    <t>INV - Atbalsts kredītprocentu daļējai dzēšanai un materiāltehnisklās bāzes pilnveidošanai</t>
  </si>
  <si>
    <t>A019 - sabiedrības virzīta vietējā attīstība (LEADER)</t>
  </si>
  <si>
    <t>A019.0A Sagatavošanās atbalsts</t>
  </si>
  <si>
    <t>A019.21 Vietējās ekonomikas stiprināšanas iniciatīvas</t>
  </si>
  <si>
    <t>A019.22. Vietas potenciāla attīstības iniciatīvas</t>
  </si>
  <si>
    <t>A019.03 Starpteritoriālā un starpvalstu sadarbība</t>
  </si>
  <si>
    <t>A019.04 Vietējās rīcības grupas darbības nodrošināšana, teritorijas aktivizēšana</t>
  </si>
  <si>
    <t>ADI (2017)</t>
  </si>
  <si>
    <t>NIM (2017)</t>
  </si>
  <si>
    <t>BDUZ (2017)</t>
  </si>
  <si>
    <t>RLZP (2017)</t>
  </si>
  <si>
    <t>IDIV (2017)</t>
  </si>
  <si>
    <t>SVIN (2016)</t>
  </si>
  <si>
    <t>SVIN (2017)</t>
  </si>
  <si>
    <t>BLAJ (2017)</t>
  </si>
  <si>
    <t>BLAJ_B (2017)</t>
  </si>
  <si>
    <t>BLAV_B (2017)</t>
  </si>
  <si>
    <t>BLAV (2017)</t>
  </si>
  <si>
    <t>ASI (2017)</t>
  </si>
  <si>
    <t>A016 - sadarbība</t>
  </si>
  <si>
    <t>ADI (2018)</t>
  </si>
  <si>
    <t>ASI (2018)</t>
  </si>
  <si>
    <t>NIM (2018)</t>
  </si>
  <si>
    <t>BDUZ (2018)</t>
  </si>
  <si>
    <t>RLZP (2018)</t>
  </si>
  <si>
    <t>IDIV (2018)</t>
  </si>
  <si>
    <t>SVIN (2018)</t>
  </si>
  <si>
    <t>BLAJ (2018)</t>
  </si>
  <si>
    <t>BLAJ_B (2018)</t>
  </si>
  <si>
    <t>BLAV_B (2018)</t>
  </si>
  <si>
    <t>BLAV (2018)</t>
  </si>
  <si>
    <t>NIM (2019)</t>
  </si>
  <si>
    <t>RLZP (2019)</t>
  </si>
  <si>
    <t>IDIV (2019)</t>
  </si>
  <si>
    <t>SVIN (2019)</t>
  </si>
  <si>
    <t>BLAJ (2019)</t>
  </si>
  <si>
    <t>BLAJ_B (2019)</t>
  </si>
  <si>
    <t>BLAV_B (2019)</t>
  </si>
  <si>
    <t>BLAV (2019)</t>
  </si>
  <si>
    <t>BDUZ (2019)</t>
  </si>
  <si>
    <t>NIM (2020)</t>
  </si>
  <si>
    <t>BDUZ (2020)</t>
  </si>
  <si>
    <t>RLZP (2020)</t>
  </si>
  <si>
    <t>IDIV (2020)</t>
  </si>
  <si>
    <t>SVIN (2020)</t>
  </si>
  <si>
    <t>BLAJ (2020)</t>
  </si>
  <si>
    <t>BLAV_B (2020)</t>
  </si>
  <si>
    <t>BLAV (2020)</t>
  </si>
  <si>
    <t>Republikas laukums 2, Rīga, LV – 1981; e-pasts: pasts@lad.gov.lv</t>
  </si>
  <si>
    <t>Eiropas Savienības Fondu finanšu departaments Eiropas Savienības Fondu grāmatvedības un pārskatu daļa, tālr. 29701522</t>
  </si>
  <si>
    <t>NIM (2021)</t>
  </si>
  <si>
    <t>BDUZ (2021)</t>
  </si>
  <si>
    <t>RLZP (2021)</t>
  </si>
  <si>
    <t>IDIV (2021)</t>
  </si>
  <si>
    <t>SVIN (2021)</t>
  </si>
  <si>
    <t>BLAJ (2021)</t>
  </si>
  <si>
    <t>BLAJ_B (2021)</t>
  </si>
  <si>
    <t>BLAV_B (2021)</t>
  </si>
  <si>
    <t>BLAV (2021)</t>
  </si>
  <si>
    <t>A009V - Atbalsts kooperatīvajām sabiedrībām</t>
  </si>
  <si>
    <t>Ražotāju grupu un organizāciju izveide (pārejošās saistības)</t>
  </si>
  <si>
    <t>A004.01 Atbalsts ieguldījumiem lauku saimniecībās</t>
  </si>
  <si>
    <t>A004.02 Atbalsts ieguldījumiem pārstrādē</t>
  </si>
  <si>
    <t>A006.01 Atbalsts jaunajiem lauksaimniekiem uzņēmējdarbības uzsākšanai</t>
  </si>
  <si>
    <t>A006.03 Atbalsts uzņēmējdarbības uzsākšanai, attīstot mazās lauku saimniecības</t>
  </si>
  <si>
    <t>NIM (2022)</t>
  </si>
  <si>
    <t>BDUZ (2022)</t>
  </si>
  <si>
    <t>RLZP (2022)</t>
  </si>
  <si>
    <t>IDIV (2022)</t>
  </si>
  <si>
    <t>SVIN (2022)</t>
  </si>
  <si>
    <t>BLAJ (2022)</t>
  </si>
  <si>
    <t>BLAJ_B (2022)</t>
  </si>
  <si>
    <t>BLAV (2022)</t>
  </si>
  <si>
    <t>BLAV_B (2022)</t>
  </si>
  <si>
    <t>ELFLA 2021-2027</t>
  </si>
  <si>
    <t>S0LA17 - Riska pārvaldība</t>
  </si>
  <si>
    <t>ELFLA 2021-2027, ELFLA 2014-2020 (ieskaitot pārejas perioda 2021-2023 un Eiropas atveseļošanās fonda finasējumu) un ELFLA 2007-2013 ietvaros veiktās publiskā finansējuma izmaksas, līdz 2023. gada 15. oktobrim sadalījumā pa pieteikumu iesniegšanas gadiem*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</si>
</sst>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b/>
      <i/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49" fontId="7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4" fontId="9" fillId="0" borderId="0" xfId="0" applyNumberFormat="1" applyFont="1"/>
    <xf numFmtId="0" fontId="4" fillId="0" borderId="1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2" fontId="6" fillId="0" borderId="0" xfId="1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2" borderId="1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4" fontId="6" fillId="0" borderId="0" xfId="1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vertical="center" wrapText="1"/>
    </xf>
    <xf numFmtId="3" fontId="6" fillId="0" borderId="6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3" fontId="6" fillId="2" borderId="6" xfId="1" applyNumberFormat="1" applyFont="1" applyFill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2" fontId="6" fillId="0" borderId="8" xfId="1" applyNumberFormat="1" applyFont="1" applyBorder="1" applyAlignment="1">
      <alignment horizontal="right" vertical="center" wrapText="1"/>
    </xf>
    <xf numFmtId="3" fontId="6" fillId="0" borderId="9" xfId="1" applyNumberFormat="1" applyFont="1" applyBorder="1" applyAlignment="1">
      <alignment vertical="center"/>
    </xf>
    <xf numFmtId="4" fontId="9" fillId="3" borderId="0" xfId="0" applyNumberFormat="1" applyFont="1" applyFill="1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2" fontId="4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3" fontId="9" fillId="3" borderId="0" xfId="0" applyNumberFormat="1" applyFont="1" applyFill="1"/>
    <xf numFmtId="0" fontId="1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13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righ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2" fontId="13" fillId="3" borderId="0" xfId="1" applyNumberFormat="1" applyFont="1" applyFill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3" fillId="3" borderId="0" xfId="0" applyFont="1" applyFill="1" applyAlignment="1">
      <alignment horizontal="center"/>
    </xf>
    <xf numFmtId="2" fontId="6" fillId="3" borderId="11" xfId="0" applyNumberFormat="1" applyFont="1" applyFill="1" applyBorder="1" applyAlignment="1">
      <alignment horizontal="center" vertical="center" wrapText="1"/>
    </xf>
    <xf numFmtId="2" fontId="6" fillId="3" borderId="12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wmf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4959602</xdr:colOff>
      <xdr:row>0</xdr:row>
      <xdr:rowOff>0</xdr:rowOff>
    </xdr:from>
    <xdr:to>
      <xdr:col>1</xdr:col>
      <xdr:colOff>5583596</xdr:colOff>
      <xdr:row>2</xdr:row>
      <xdr:rowOff>206043</xdr:rowOff>
    </xdr:to>
    <xdr:pic>
      <xdr:nvPicPr>
        <xdr:cNvPr id="10" name="Attēls 9" descr="http://www.lad.gov.lv/files/leader_logo_318df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309" y="0"/>
          <a:ext cx="475404" cy="440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2115210</xdr:colOff>
      <xdr:row>0</xdr:row>
      <xdr:rowOff>32849</xdr:rowOff>
    </xdr:from>
    <xdr:to>
      <xdr:col>1</xdr:col>
      <xdr:colOff>4019400</xdr:colOff>
      <xdr:row>2</xdr:row>
      <xdr:rowOff>152325</xdr:rowOff>
    </xdr:to>
    <xdr:pic>
      <xdr:nvPicPr>
        <xdr:cNvPr id="11" name="Attēls 10" descr="http://www.lad.gov.lv/files/elfla_logo_jpg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5917" y="32849"/>
          <a:ext cx="1908000" cy="39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367862</xdr:colOff>
      <xdr:row>0</xdr:row>
      <xdr:rowOff>19707</xdr:rowOff>
    </xdr:from>
    <xdr:to>
      <xdr:col>1</xdr:col>
      <xdr:colOff>1311034</xdr:colOff>
      <xdr:row>2</xdr:row>
      <xdr:rowOff>171467</xdr:rowOff>
    </xdr:to>
    <xdr:pic>
      <xdr:nvPicPr>
        <xdr:cNvPr id="14" name="Attēls 13" descr="LR MK Nacionālais attīstības plāns 202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862" y="19707"/>
          <a:ext cx="1340069" cy="39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424847</xdr:colOff>
      <xdr:row>0</xdr:row>
      <xdr:rowOff>0</xdr:rowOff>
    </xdr:from>
    <xdr:to>
      <xdr:col>1</xdr:col>
      <xdr:colOff>3480812</xdr:colOff>
      <xdr:row>2</xdr:row>
      <xdr:rowOff>18751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3706" y="0"/>
          <a:ext cx="3055965" cy="364032"/>
        </a:xfrm>
        <a:prstGeom prst="rect">
          <a:avLst/>
        </a:prstGeom>
        <a:noFill/>
      </xdr:spPr>
    </xdr:pic>
    <xdr:clientData/>
  </xdr:twoCellAnchor>
  <xdr:twoCellAnchor>
    <xdr:from>
      <xdr:col>0</xdr:col>
      <xdr:colOff>184895</xdr:colOff>
      <xdr:row>0</xdr:row>
      <xdr:rowOff>78070</xdr:rowOff>
    </xdr:from>
    <xdr:to>
      <xdr:col>1</xdr:col>
      <xdr:colOff>134847</xdr:colOff>
      <xdr:row>1</xdr:row>
      <xdr:rowOff>145729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895" y="78070"/>
          <a:ext cx="352933" cy="236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3908535</xdr:colOff>
      <xdr:row>0</xdr:row>
      <xdr:rowOff>59121</xdr:rowOff>
    </xdr:from>
    <xdr:to>
      <xdr:col>2</xdr:col>
      <xdr:colOff>531727</xdr:colOff>
      <xdr:row>1</xdr:row>
      <xdr:rowOff>128281</xdr:rowOff>
    </xdr:to>
    <xdr:pic>
      <xdr:nvPicPr>
        <xdr:cNvPr id="8" name="Picture 7" descr="http://www.zm.gov.lv/doc_upl/ELFLA_logo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94638" y="59121"/>
          <a:ext cx="912727" cy="23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C233"/>
  <sheetViews>
    <sheetView tabSelected="1" zoomScale="115" zoomScaleNormal="115" workbookViewId="0">
      <pane ySplit="7" topLeftCell="A8" activePane="bottomLeft" state="frozen"/>
      <selection pane="bottomLeft" activeCell="A6" sqref="A6:C6"/>
    </sheetView>
  </sheetViews>
  <sheetFormatPr defaultColWidth="9.109375" defaultRowHeight="13.2" outlineLevelRow="2" x14ac:dyDescent="0.25"/>
  <cols>
    <col min="1" max="1" width="6" style="40" customWidth="1"/>
    <col min="2" max="2" width="82" style="62" customWidth="1"/>
    <col min="3" max="3" width="12.6640625" style="48" customWidth="1"/>
    <col min="4" max="16384" width="9.109375" style="40"/>
  </cols>
  <sheetData>
    <row r="1" spans="1:3" s="35" customFormat="1" ht="15.75" hidden="1" customHeight="1" x14ac:dyDescent="0.2">
      <c r="C1" s="41"/>
    </row>
    <row r="2" spans="1:3" s="35" customFormat="1" ht="18.75" customHeight="1" x14ac:dyDescent="0.2">
      <c r="C2" s="41"/>
    </row>
    <row r="3" spans="1:3" s="36" customFormat="1" ht="31.5" customHeight="1" x14ac:dyDescent="0.25">
      <c r="A3" s="66" t="s">
        <v>0</v>
      </c>
      <c r="B3" s="66"/>
      <c r="C3" s="66"/>
    </row>
    <row r="4" spans="1:3" s="36" customFormat="1" x14ac:dyDescent="0.25">
      <c r="A4" s="66" t="s">
        <v>234</v>
      </c>
      <c r="B4" s="66"/>
      <c r="C4" s="66"/>
    </row>
    <row r="5" spans="1:3" s="36" customFormat="1" ht="18" customHeight="1" x14ac:dyDescent="0.25">
      <c r="A5" s="73" t="s">
        <v>235</v>
      </c>
      <c r="B5" s="73"/>
      <c r="C5" s="73"/>
    </row>
    <row r="6" spans="1:3" s="36" customFormat="1" ht="38.4" customHeight="1" x14ac:dyDescent="0.25">
      <c r="A6" s="74" t="s">
        <v>262</v>
      </c>
      <c r="B6" s="74"/>
      <c r="C6" s="74"/>
    </row>
    <row r="7" spans="1:3" s="37" customFormat="1" ht="14.1" customHeight="1" x14ac:dyDescent="0.25">
      <c r="A7" s="43" t="s">
        <v>165</v>
      </c>
      <c r="B7" s="44" t="s">
        <v>101</v>
      </c>
      <c r="C7" s="44" t="s">
        <v>93</v>
      </c>
    </row>
    <row r="8" spans="1:3" s="37" customFormat="1" ht="27.6" customHeight="1" x14ac:dyDescent="0.25">
      <c r="A8" s="63" t="s">
        <v>260</v>
      </c>
      <c r="B8" s="58" t="s">
        <v>261</v>
      </c>
      <c r="C8" s="45">
        <v>2694217.7500000014</v>
      </c>
    </row>
    <row r="9" spans="1:3" s="38" customFormat="1" ht="9.75" customHeight="1" collapsed="1" x14ac:dyDescent="0.25">
      <c r="A9" s="70" t="s">
        <v>83</v>
      </c>
      <c r="B9" s="49" t="s">
        <v>97</v>
      </c>
      <c r="C9" s="45">
        <v>213046566.40000015</v>
      </c>
    </row>
    <row r="10" spans="1:3" s="38" customFormat="1" ht="10.5" hidden="1" customHeight="1" outlineLevel="1" x14ac:dyDescent="0.25">
      <c r="A10" s="71"/>
      <c r="B10" s="50" t="s">
        <v>90</v>
      </c>
      <c r="C10" s="46">
        <v>51622983.340000011</v>
      </c>
    </row>
    <row r="11" spans="1:3" s="38" customFormat="1" ht="10.5" hidden="1" customHeight="1" outlineLevel="1" x14ac:dyDescent="0.25">
      <c r="A11" s="71"/>
      <c r="B11" s="50" t="s">
        <v>110</v>
      </c>
      <c r="C11" s="46">
        <v>53543526.150000021</v>
      </c>
    </row>
    <row r="12" spans="1:3" s="38" customFormat="1" ht="10.5" hidden="1" customHeight="1" outlineLevel="1" x14ac:dyDescent="0.25">
      <c r="A12" s="71"/>
      <c r="B12" s="50" t="s">
        <v>193</v>
      </c>
      <c r="C12" s="46">
        <v>53927694.310000122</v>
      </c>
    </row>
    <row r="13" spans="1:3" s="38" customFormat="1" ht="10.5" hidden="1" customHeight="1" outlineLevel="1" x14ac:dyDescent="0.25">
      <c r="A13" s="71"/>
      <c r="B13" s="50" t="s">
        <v>206</v>
      </c>
      <c r="C13" s="46">
        <v>53952362.600000001</v>
      </c>
    </row>
    <row r="14" spans="1:3" s="38" customFormat="1" ht="10.199999999999999" collapsed="1" x14ac:dyDescent="0.25">
      <c r="A14" s="71"/>
      <c r="B14" s="49" t="s">
        <v>98</v>
      </c>
      <c r="C14" s="45">
        <v>4870456.9800000014</v>
      </c>
    </row>
    <row r="15" spans="1:3" s="38" customFormat="1" ht="10.5" hidden="1" customHeight="1" outlineLevel="1" x14ac:dyDescent="0.25">
      <c r="A15" s="71"/>
      <c r="B15" s="50" t="s">
        <v>91</v>
      </c>
      <c r="C15" s="46">
        <v>983392.00000000012</v>
      </c>
    </row>
    <row r="16" spans="1:3" s="38" customFormat="1" ht="10.5" hidden="1" customHeight="1" outlineLevel="1" x14ac:dyDescent="0.25">
      <c r="A16" s="71"/>
      <c r="B16" s="50" t="s">
        <v>111</v>
      </c>
      <c r="C16" s="46">
        <v>1280149.53</v>
      </c>
    </row>
    <row r="17" spans="1:3" s="38" customFormat="1" ht="10.5" hidden="1" customHeight="1" outlineLevel="1" x14ac:dyDescent="0.25">
      <c r="A17" s="71"/>
      <c r="B17" s="50" t="s">
        <v>204</v>
      </c>
      <c r="C17" s="46">
        <v>1302177.0200000007</v>
      </c>
    </row>
    <row r="18" spans="1:3" s="38" customFormat="1" ht="10.5" hidden="1" customHeight="1" outlineLevel="1" x14ac:dyDescent="0.25">
      <c r="A18" s="71"/>
      <c r="B18" s="50" t="s">
        <v>207</v>
      </c>
      <c r="C18" s="46">
        <v>1304738.4300000004</v>
      </c>
    </row>
    <row r="19" spans="1:3" s="38" customFormat="1" ht="10.199999999999999" x14ac:dyDescent="0.25">
      <c r="A19" s="71"/>
      <c r="B19" s="51" t="s">
        <v>160</v>
      </c>
      <c r="C19" s="45">
        <v>42280771.860000007</v>
      </c>
    </row>
    <row r="20" spans="1:3" s="38" customFormat="1" ht="10.199999999999999" collapsed="1" x14ac:dyDescent="0.25">
      <c r="A20" s="71"/>
      <c r="B20" s="51" t="s">
        <v>100</v>
      </c>
      <c r="C20" s="45">
        <v>34740238.160000004</v>
      </c>
    </row>
    <row r="21" spans="1:3" s="38" customFormat="1" ht="10.5" hidden="1" customHeight="1" outlineLevel="1" x14ac:dyDescent="0.25">
      <c r="A21" s="71"/>
      <c r="B21" s="50" t="s">
        <v>159</v>
      </c>
      <c r="C21" s="46">
        <v>2689512.59</v>
      </c>
    </row>
    <row r="22" spans="1:3" s="38" customFormat="1" ht="10.5" hidden="1" customHeight="1" outlineLevel="1" x14ac:dyDescent="0.25">
      <c r="A22" s="71"/>
      <c r="B22" s="50" t="s">
        <v>112</v>
      </c>
      <c r="C22" s="46">
        <v>3117508.3400000003</v>
      </c>
    </row>
    <row r="23" spans="1:3" s="38" customFormat="1" ht="10.5" hidden="1" customHeight="1" outlineLevel="1" x14ac:dyDescent="0.25">
      <c r="A23" s="71"/>
      <c r="B23" s="50" t="s">
        <v>167</v>
      </c>
      <c r="C23" s="46">
        <v>3404779.0800000005</v>
      </c>
    </row>
    <row r="24" spans="1:3" s="38" customFormat="1" ht="10.5" hidden="1" customHeight="1" outlineLevel="1" x14ac:dyDescent="0.25">
      <c r="A24" s="71"/>
      <c r="B24" s="50" t="s">
        <v>194</v>
      </c>
      <c r="C24" s="46">
        <v>3669466.7600000002</v>
      </c>
    </row>
    <row r="25" spans="1:3" s="38" customFormat="1" ht="10.5" hidden="1" customHeight="1" outlineLevel="1" x14ac:dyDescent="0.25">
      <c r="A25" s="71"/>
      <c r="B25" s="50" t="s">
        <v>208</v>
      </c>
      <c r="C25" s="46">
        <v>4019673.6500000004</v>
      </c>
    </row>
    <row r="26" spans="1:3" s="38" customFormat="1" ht="10.5" hidden="1" customHeight="1" outlineLevel="1" x14ac:dyDescent="0.25">
      <c r="A26" s="71"/>
      <c r="B26" s="50" t="s">
        <v>217</v>
      </c>
      <c r="C26" s="46">
        <v>4186922.45</v>
      </c>
    </row>
    <row r="27" spans="1:3" s="38" customFormat="1" ht="10.5" hidden="1" customHeight="1" outlineLevel="1" x14ac:dyDescent="0.25">
      <c r="A27" s="71"/>
      <c r="B27" s="50" t="s">
        <v>226</v>
      </c>
      <c r="C27" s="46">
        <v>4401450.91</v>
      </c>
    </row>
    <row r="28" spans="1:3" s="38" customFormat="1" ht="10.5" hidden="1" customHeight="1" outlineLevel="1" x14ac:dyDescent="0.25">
      <c r="A28" s="71"/>
      <c r="B28" s="50" t="s">
        <v>236</v>
      </c>
      <c r="C28" s="46">
        <v>4564935.8499999996</v>
      </c>
    </row>
    <row r="29" spans="1:3" s="38" customFormat="1" ht="10.5" hidden="1" customHeight="1" outlineLevel="1" x14ac:dyDescent="0.25">
      <c r="A29" s="71"/>
      <c r="B29" s="50" t="s">
        <v>251</v>
      </c>
      <c r="C29" s="46">
        <v>4685988.53</v>
      </c>
    </row>
    <row r="30" spans="1:3" s="38" customFormat="1" ht="10.199999999999999" collapsed="1" x14ac:dyDescent="0.25">
      <c r="A30" s="71"/>
      <c r="B30" s="51" t="s">
        <v>79</v>
      </c>
      <c r="C30" s="45">
        <v>31326918.389999997</v>
      </c>
    </row>
    <row r="31" spans="1:3" s="38" customFormat="1" ht="10.5" hidden="1" customHeight="1" outlineLevel="1" x14ac:dyDescent="0.25">
      <c r="A31" s="71"/>
      <c r="B31" s="50" t="s">
        <v>161</v>
      </c>
      <c r="C31" s="46">
        <v>3940198.0399999996</v>
      </c>
    </row>
    <row r="32" spans="1:3" s="38" customFormat="1" ht="10.5" hidden="1" customHeight="1" outlineLevel="1" x14ac:dyDescent="0.25">
      <c r="A32" s="71"/>
      <c r="B32" s="50" t="s">
        <v>102</v>
      </c>
      <c r="C32" s="46">
        <v>2077587.52</v>
      </c>
    </row>
    <row r="33" spans="1:3" s="38" customFormat="1" ht="10.5" hidden="1" customHeight="1" outlineLevel="1" x14ac:dyDescent="0.25">
      <c r="A33" s="71"/>
      <c r="B33" s="50" t="s">
        <v>175</v>
      </c>
      <c r="C33" s="46">
        <v>2252241.94</v>
      </c>
    </row>
    <row r="34" spans="1:3" s="38" customFormat="1" ht="10.5" hidden="1" customHeight="1" outlineLevel="1" x14ac:dyDescent="0.25">
      <c r="A34" s="71"/>
      <c r="B34" s="50" t="s">
        <v>195</v>
      </c>
      <c r="C34" s="46">
        <v>2540987.1600000011</v>
      </c>
    </row>
    <row r="35" spans="1:3" s="38" customFormat="1" ht="10.5" hidden="1" customHeight="1" outlineLevel="1" x14ac:dyDescent="0.25">
      <c r="A35" s="71"/>
      <c r="B35" s="50" t="s">
        <v>209</v>
      </c>
      <c r="C35" s="46">
        <v>3135368.3899999992</v>
      </c>
    </row>
    <row r="36" spans="1:3" s="38" customFormat="1" ht="10.5" hidden="1" customHeight="1" outlineLevel="1" x14ac:dyDescent="0.25">
      <c r="A36" s="71"/>
      <c r="B36" s="50" t="s">
        <v>225</v>
      </c>
      <c r="C36" s="46">
        <v>3769032.36</v>
      </c>
    </row>
    <row r="37" spans="1:3" s="38" customFormat="1" ht="10.5" hidden="1" customHeight="1" outlineLevel="1" x14ac:dyDescent="0.25">
      <c r="A37" s="71"/>
      <c r="B37" s="50" t="s">
        <v>227</v>
      </c>
      <c r="C37" s="46">
        <v>4262535.0299999956</v>
      </c>
    </row>
    <row r="38" spans="1:3" s="38" customFormat="1" ht="10.5" hidden="1" customHeight="1" outlineLevel="1" x14ac:dyDescent="0.25">
      <c r="A38" s="71"/>
      <c r="B38" s="50" t="s">
        <v>237</v>
      </c>
      <c r="C38" s="46">
        <v>4618052.47</v>
      </c>
    </row>
    <row r="39" spans="1:3" s="38" customFormat="1" ht="10.5" hidden="1" customHeight="1" outlineLevel="1" x14ac:dyDescent="0.25">
      <c r="A39" s="71"/>
      <c r="B39" s="50" t="s">
        <v>252</v>
      </c>
      <c r="C39" s="46">
        <v>4730915.4800000004</v>
      </c>
    </row>
    <row r="40" spans="1:3" s="38" customFormat="1" ht="10.199999999999999" collapsed="1" x14ac:dyDescent="0.25">
      <c r="A40" s="71"/>
      <c r="B40" s="51" t="s">
        <v>143</v>
      </c>
      <c r="C40" s="45">
        <v>69141842.479999989</v>
      </c>
    </row>
    <row r="41" spans="1:3" s="38" customFormat="1" ht="10.5" hidden="1" customHeight="1" outlineLevel="1" x14ac:dyDescent="0.25">
      <c r="A41" s="71"/>
      <c r="B41" s="50" t="s">
        <v>162</v>
      </c>
      <c r="C41" s="46">
        <v>4419205.29</v>
      </c>
    </row>
    <row r="42" spans="1:3" s="38" customFormat="1" ht="10.5" hidden="1" customHeight="1" outlineLevel="1" x14ac:dyDescent="0.25">
      <c r="A42" s="71"/>
      <c r="B42" s="50" t="s">
        <v>113</v>
      </c>
      <c r="C42" s="46">
        <v>6129040.7600000007</v>
      </c>
    </row>
    <row r="43" spans="1:3" s="38" customFormat="1" ht="10.5" hidden="1" customHeight="1" outlineLevel="1" x14ac:dyDescent="0.25">
      <c r="A43" s="71"/>
      <c r="B43" s="50" t="s">
        <v>176</v>
      </c>
      <c r="C43" s="46">
        <v>7485423.6499999994</v>
      </c>
    </row>
    <row r="44" spans="1:3" s="38" customFormat="1" ht="10.5" hidden="1" customHeight="1" outlineLevel="1" x14ac:dyDescent="0.25">
      <c r="A44" s="71"/>
      <c r="B44" s="50" t="s">
        <v>196</v>
      </c>
      <c r="C44" s="46">
        <v>8614328.3300000001</v>
      </c>
    </row>
    <row r="45" spans="1:3" s="38" customFormat="1" ht="10.5" hidden="1" customHeight="1" outlineLevel="1" x14ac:dyDescent="0.25">
      <c r="A45" s="71"/>
      <c r="B45" s="50" t="s">
        <v>210</v>
      </c>
      <c r="C45" s="46">
        <v>9356297.1099999994</v>
      </c>
    </row>
    <row r="46" spans="1:3" s="38" customFormat="1" ht="10.5" hidden="1" customHeight="1" outlineLevel="1" x14ac:dyDescent="0.25">
      <c r="A46" s="71"/>
      <c r="B46" s="50" t="s">
        <v>218</v>
      </c>
      <c r="C46" s="46">
        <v>9530257.6899999995</v>
      </c>
    </row>
    <row r="47" spans="1:3" s="38" customFormat="1" ht="10.5" hidden="1" customHeight="1" outlineLevel="1" x14ac:dyDescent="0.25">
      <c r="A47" s="71"/>
      <c r="B47" s="50" t="s">
        <v>228</v>
      </c>
      <c r="C47" s="46">
        <v>8764373.1499999985</v>
      </c>
    </row>
    <row r="48" spans="1:3" s="38" customFormat="1" ht="10.5" hidden="1" customHeight="1" outlineLevel="1" x14ac:dyDescent="0.25">
      <c r="A48" s="71"/>
      <c r="B48" s="50" t="s">
        <v>238</v>
      </c>
      <c r="C48" s="46">
        <v>7877245.5100000007</v>
      </c>
    </row>
    <row r="49" spans="1:3" s="38" customFormat="1" ht="10.5" hidden="1" customHeight="1" outlineLevel="1" x14ac:dyDescent="0.25">
      <c r="A49" s="71"/>
      <c r="B49" s="50" t="s">
        <v>253</v>
      </c>
      <c r="C49" s="46">
        <v>6965670.9900000012</v>
      </c>
    </row>
    <row r="50" spans="1:3" s="38" customFormat="1" ht="11.1" customHeight="1" collapsed="1" x14ac:dyDescent="0.25">
      <c r="A50" s="71"/>
      <c r="B50" s="51" t="s">
        <v>144</v>
      </c>
      <c r="C50" s="45">
        <v>8237089.870000001</v>
      </c>
    </row>
    <row r="51" spans="1:3" s="38" customFormat="1" ht="11.1" hidden="1" customHeight="1" outlineLevel="1" x14ac:dyDescent="0.25">
      <c r="A51" s="71"/>
      <c r="B51" s="50" t="s">
        <v>163</v>
      </c>
      <c r="C51" s="46">
        <v>525773.19000000006</v>
      </c>
    </row>
    <row r="52" spans="1:3" s="38" customFormat="1" ht="11.1" hidden="1" customHeight="1" outlineLevel="1" x14ac:dyDescent="0.25">
      <c r="A52" s="71"/>
      <c r="B52" s="50" t="s">
        <v>103</v>
      </c>
      <c r="C52" s="46">
        <v>759305.25</v>
      </c>
    </row>
    <row r="53" spans="1:3" s="38" customFormat="1" ht="11.1" hidden="1" customHeight="1" outlineLevel="1" x14ac:dyDescent="0.25">
      <c r="A53" s="71"/>
      <c r="B53" s="50" t="s">
        <v>114</v>
      </c>
      <c r="C53" s="46">
        <v>872920.47000000009</v>
      </c>
    </row>
    <row r="54" spans="1:3" s="38" customFormat="1" ht="11.1" hidden="1" customHeight="1" outlineLevel="1" x14ac:dyDescent="0.25">
      <c r="A54" s="71"/>
      <c r="B54" s="50" t="s">
        <v>197</v>
      </c>
      <c r="C54" s="46">
        <v>913529.65999999992</v>
      </c>
    </row>
    <row r="55" spans="1:3" s="38" customFormat="1" ht="11.1" hidden="1" customHeight="1" outlineLevel="1" x14ac:dyDescent="0.25">
      <c r="A55" s="71"/>
      <c r="B55" s="50" t="s">
        <v>211</v>
      </c>
      <c r="C55" s="46">
        <v>998281.35</v>
      </c>
    </row>
    <row r="56" spans="1:3" s="38" customFormat="1" ht="11.1" hidden="1" customHeight="1" outlineLevel="1" x14ac:dyDescent="0.25">
      <c r="A56" s="71"/>
      <c r="B56" s="50" t="s">
        <v>219</v>
      </c>
      <c r="C56" s="46">
        <v>1033891.42</v>
      </c>
    </row>
    <row r="57" spans="1:3" s="38" customFormat="1" ht="11.1" hidden="1" customHeight="1" outlineLevel="1" x14ac:dyDescent="0.25">
      <c r="A57" s="71"/>
      <c r="B57" s="50" t="s">
        <v>229</v>
      </c>
      <c r="C57" s="46">
        <v>1002161.4699999999</v>
      </c>
    </row>
    <row r="58" spans="1:3" s="38" customFormat="1" ht="11.1" hidden="1" customHeight="1" outlineLevel="1" x14ac:dyDescent="0.25">
      <c r="A58" s="71"/>
      <c r="B58" s="50" t="s">
        <v>239</v>
      </c>
      <c r="C58" s="46">
        <v>1044635.0499999999</v>
      </c>
    </row>
    <row r="59" spans="1:3" s="38" customFormat="1" ht="11.1" hidden="1" customHeight="1" outlineLevel="1" x14ac:dyDescent="0.25">
      <c r="A59" s="71"/>
      <c r="B59" s="50" t="s">
        <v>254</v>
      </c>
      <c r="C59" s="46">
        <v>1086592.0100000002</v>
      </c>
    </row>
    <row r="60" spans="1:3" s="38" customFormat="1" ht="11.1" customHeight="1" collapsed="1" x14ac:dyDescent="0.25">
      <c r="A60" s="71"/>
      <c r="B60" s="52" t="s">
        <v>177</v>
      </c>
      <c r="C60" s="45">
        <v>572085.04999999993</v>
      </c>
    </row>
    <row r="61" spans="1:3" s="38" customFormat="1" ht="11.1" hidden="1" customHeight="1" outlineLevel="1" x14ac:dyDescent="0.25">
      <c r="A61" s="71"/>
      <c r="B61" s="53" t="s">
        <v>198</v>
      </c>
      <c r="C61" s="46">
        <v>47270.26</v>
      </c>
    </row>
    <row r="62" spans="1:3" s="38" customFormat="1" ht="11.1" hidden="1" customHeight="1" outlineLevel="1" x14ac:dyDescent="0.25">
      <c r="A62" s="71"/>
      <c r="B62" s="53" t="s">
        <v>199</v>
      </c>
      <c r="C62" s="46">
        <v>64341.960000000006</v>
      </c>
    </row>
    <row r="63" spans="1:3" s="38" customFormat="1" ht="11.1" hidden="1" customHeight="1" outlineLevel="1" x14ac:dyDescent="0.25">
      <c r="A63" s="71"/>
      <c r="B63" s="53" t="s">
        <v>212</v>
      </c>
      <c r="C63" s="46">
        <v>82690.94</v>
      </c>
    </row>
    <row r="64" spans="1:3" s="38" customFormat="1" ht="11.1" hidden="1" customHeight="1" outlineLevel="1" x14ac:dyDescent="0.25">
      <c r="A64" s="71"/>
      <c r="B64" s="53" t="s">
        <v>220</v>
      </c>
      <c r="C64" s="46">
        <v>92117.549999999988</v>
      </c>
    </row>
    <row r="65" spans="1:3" s="38" customFormat="1" ht="11.1" hidden="1" customHeight="1" outlineLevel="1" x14ac:dyDescent="0.25">
      <c r="A65" s="71"/>
      <c r="B65" s="53" t="s">
        <v>230</v>
      </c>
      <c r="C65" s="46">
        <v>88268.17</v>
      </c>
    </row>
    <row r="66" spans="1:3" s="38" customFormat="1" ht="11.1" hidden="1" customHeight="1" outlineLevel="1" x14ac:dyDescent="0.25">
      <c r="A66" s="71"/>
      <c r="B66" s="53" t="s">
        <v>240</v>
      </c>
      <c r="C66" s="46">
        <v>104506.29999999999</v>
      </c>
    </row>
    <row r="67" spans="1:3" s="38" customFormat="1" ht="11.1" hidden="1" customHeight="1" outlineLevel="1" x14ac:dyDescent="0.25">
      <c r="A67" s="71"/>
      <c r="B67" s="53" t="s">
        <v>255</v>
      </c>
      <c r="C67" s="46">
        <v>92889.87000000001</v>
      </c>
    </row>
    <row r="68" spans="1:3" s="38" customFormat="1" ht="11.1" customHeight="1" collapsed="1" x14ac:dyDescent="0.25">
      <c r="A68" s="71"/>
      <c r="B68" s="52" t="s">
        <v>78</v>
      </c>
      <c r="C68" s="45">
        <v>247896652.26000005</v>
      </c>
    </row>
    <row r="69" spans="1:3" s="38" customFormat="1" ht="11.1" hidden="1" customHeight="1" outlineLevel="1" x14ac:dyDescent="0.25">
      <c r="A69" s="71"/>
      <c r="B69" s="51" t="s">
        <v>164</v>
      </c>
      <c r="C69" s="45">
        <v>20869370.27</v>
      </c>
    </row>
    <row r="70" spans="1:3" s="38" customFormat="1" ht="11.1" hidden="1" customHeight="1" outlineLevel="1" x14ac:dyDescent="0.25">
      <c r="A70" s="71"/>
      <c r="B70" s="51" t="s">
        <v>145</v>
      </c>
      <c r="C70" s="45">
        <v>16851785.789999999</v>
      </c>
    </row>
    <row r="71" spans="1:3" s="38" customFormat="1" ht="11.1" hidden="1" customHeight="1" outlineLevel="2" x14ac:dyDescent="0.25">
      <c r="A71" s="71"/>
      <c r="B71" s="50" t="s">
        <v>104</v>
      </c>
      <c r="C71" s="46">
        <v>3298723.1300000004</v>
      </c>
    </row>
    <row r="72" spans="1:3" s="38" customFormat="1" ht="11.1" hidden="1" customHeight="1" outlineLevel="2" x14ac:dyDescent="0.25">
      <c r="A72" s="71"/>
      <c r="B72" s="50" t="s">
        <v>115</v>
      </c>
      <c r="C72" s="46">
        <v>6253081.6099999994</v>
      </c>
    </row>
    <row r="73" spans="1:3" s="38" customFormat="1" ht="11.1" hidden="1" customHeight="1" outlineLevel="2" x14ac:dyDescent="0.25">
      <c r="A73" s="71"/>
      <c r="B73" s="50" t="s">
        <v>200</v>
      </c>
      <c r="C73" s="46">
        <v>3011434.1999999997</v>
      </c>
    </row>
    <row r="74" spans="1:3" s="38" customFormat="1" ht="11.1" hidden="1" customHeight="1" outlineLevel="2" x14ac:dyDescent="0.25">
      <c r="A74" s="71"/>
      <c r="B74" s="50" t="s">
        <v>213</v>
      </c>
      <c r="C74" s="46">
        <v>893989.27</v>
      </c>
    </row>
    <row r="75" spans="1:3" s="38" customFormat="1" ht="11.1" hidden="1" customHeight="1" outlineLevel="2" x14ac:dyDescent="0.25">
      <c r="A75" s="71"/>
      <c r="B75" s="50" t="s">
        <v>221</v>
      </c>
      <c r="C75" s="46">
        <v>213929.42999999993</v>
      </c>
    </row>
    <row r="76" spans="1:3" s="38" customFormat="1" ht="11.1" hidden="1" customHeight="1" outlineLevel="2" x14ac:dyDescent="0.25">
      <c r="A76" s="71"/>
      <c r="B76" s="50" t="s">
        <v>231</v>
      </c>
      <c r="C76" s="46">
        <v>14469.99</v>
      </c>
    </row>
    <row r="77" spans="1:3" s="38" customFormat="1" ht="11.1" hidden="1" customHeight="1" outlineLevel="2" x14ac:dyDescent="0.25">
      <c r="A77" s="71"/>
      <c r="B77" s="50" t="s">
        <v>241</v>
      </c>
      <c r="C77" s="46">
        <v>1251544.48</v>
      </c>
    </row>
    <row r="78" spans="1:3" s="38" customFormat="1" ht="11.1" hidden="1" customHeight="1" outlineLevel="2" x14ac:dyDescent="0.25">
      <c r="A78" s="71"/>
      <c r="B78" s="50" t="s">
        <v>256</v>
      </c>
      <c r="C78" s="46">
        <v>1914613.6799999997</v>
      </c>
    </row>
    <row r="79" spans="1:3" s="38" customFormat="1" ht="11.1" hidden="1" customHeight="1" outlineLevel="1" x14ac:dyDescent="0.25">
      <c r="A79" s="71"/>
      <c r="B79" s="54" t="s">
        <v>170</v>
      </c>
      <c r="C79" s="45">
        <v>805239.32000000007</v>
      </c>
    </row>
    <row r="80" spans="1:3" s="38" customFormat="1" ht="11.1" hidden="1" customHeight="1" outlineLevel="2" x14ac:dyDescent="0.25">
      <c r="A80" s="71"/>
      <c r="B80" s="50" t="s">
        <v>168</v>
      </c>
      <c r="C80" s="46">
        <v>199058.31</v>
      </c>
    </row>
    <row r="81" spans="1:3" s="38" customFormat="1" ht="11.1" hidden="1" customHeight="1" outlineLevel="2" x14ac:dyDescent="0.25">
      <c r="A81" s="71"/>
      <c r="B81" s="50" t="s">
        <v>169</v>
      </c>
      <c r="C81" s="46">
        <v>300603.60000000003</v>
      </c>
    </row>
    <row r="82" spans="1:3" s="38" customFormat="1" ht="11.1" hidden="1" customHeight="1" outlineLevel="2" x14ac:dyDescent="0.25">
      <c r="A82" s="71"/>
      <c r="B82" s="50" t="s">
        <v>201</v>
      </c>
      <c r="C82" s="46">
        <v>195655.39000000007</v>
      </c>
    </row>
    <row r="83" spans="1:3" s="38" customFormat="1" ht="11.1" hidden="1" customHeight="1" outlineLevel="2" x14ac:dyDescent="0.25">
      <c r="A83" s="71"/>
      <c r="B83" s="50" t="s">
        <v>214</v>
      </c>
      <c r="C83" s="46">
        <v>46049.02</v>
      </c>
    </row>
    <row r="84" spans="1:3" s="38" customFormat="1" ht="11.1" hidden="1" customHeight="1" outlineLevel="2" x14ac:dyDescent="0.25">
      <c r="A84" s="71"/>
      <c r="B84" s="50" t="s">
        <v>222</v>
      </c>
      <c r="C84" s="46">
        <v>6795.2000000000007</v>
      </c>
    </row>
    <row r="85" spans="1:3" s="38" customFormat="1" ht="11.1" hidden="1" customHeight="1" outlineLevel="2" x14ac:dyDescent="0.25">
      <c r="A85" s="71"/>
      <c r="B85" s="50" t="s">
        <v>242</v>
      </c>
      <c r="C85" s="46">
        <v>22947.3</v>
      </c>
    </row>
    <row r="86" spans="1:3" s="38" customFormat="1" ht="11.1" hidden="1" customHeight="1" outlineLevel="2" x14ac:dyDescent="0.25">
      <c r="A86" s="71"/>
      <c r="B86" s="50" t="s">
        <v>257</v>
      </c>
      <c r="C86" s="46">
        <v>34130.5</v>
      </c>
    </row>
    <row r="87" spans="1:3" s="38" customFormat="1" ht="11.1" hidden="1" customHeight="1" outlineLevel="1" x14ac:dyDescent="0.25">
      <c r="A87" s="71"/>
      <c r="B87" s="54" t="s">
        <v>171</v>
      </c>
      <c r="C87" s="45">
        <v>5976289.6999999983</v>
      </c>
    </row>
    <row r="88" spans="1:3" s="38" customFormat="1" ht="11.1" hidden="1" customHeight="1" outlineLevel="2" x14ac:dyDescent="0.25">
      <c r="A88" s="71"/>
      <c r="B88" s="50" t="s">
        <v>172</v>
      </c>
      <c r="C88" s="46">
        <v>760740.39999999991</v>
      </c>
    </row>
    <row r="89" spans="1:3" s="38" customFormat="1" ht="11.1" hidden="1" customHeight="1" outlineLevel="2" x14ac:dyDescent="0.25">
      <c r="A89" s="71"/>
      <c r="B89" s="50" t="s">
        <v>173</v>
      </c>
      <c r="C89" s="46">
        <v>710850.57</v>
      </c>
    </row>
    <row r="90" spans="1:3" s="38" customFormat="1" ht="11.1" hidden="1" customHeight="1" outlineLevel="2" x14ac:dyDescent="0.25">
      <c r="A90" s="71"/>
      <c r="B90" s="50" t="s">
        <v>202</v>
      </c>
      <c r="C90" s="46">
        <v>743950.74999999965</v>
      </c>
    </row>
    <row r="91" spans="1:3" s="38" customFormat="1" ht="11.1" hidden="1" customHeight="1" outlineLevel="2" x14ac:dyDescent="0.25">
      <c r="A91" s="71"/>
      <c r="B91" s="50" t="s">
        <v>215</v>
      </c>
      <c r="C91" s="46">
        <v>769973.64999999909</v>
      </c>
    </row>
    <row r="92" spans="1:3" s="38" customFormat="1" ht="11.1" hidden="1" customHeight="1" outlineLevel="2" x14ac:dyDescent="0.25">
      <c r="A92" s="71"/>
      <c r="B92" s="50" t="s">
        <v>223</v>
      </c>
      <c r="C92" s="46">
        <v>784132.19000000006</v>
      </c>
    </row>
    <row r="93" spans="1:3" s="38" customFormat="1" ht="11.1" hidden="1" customHeight="1" outlineLevel="2" x14ac:dyDescent="0.25">
      <c r="A93" s="71"/>
      <c r="B93" s="50" t="s">
        <v>232</v>
      </c>
      <c r="C93" s="46">
        <v>774016.88</v>
      </c>
    </row>
    <row r="94" spans="1:3" s="38" customFormat="1" ht="11.1" hidden="1" customHeight="1" outlineLevel="2" x14ac:dyDescent="0.25">
      <c r="A94" s="71"/>
      <c r="B94" s="50" t="s">
        <v>243</v>
      </c>
      <c r="C94" s="46">
        <v>750790.1399999999</v>
      </c>
    </row>
    <row r="95" spans="1:3" s="38" customFormat="1" ht="11.1" hidden="1" customHeight="1" outlineLevel="2" x14ac:dyDescent="0.25">
      <c r="A95" s="71"/>
      <c r="B95" s="50" t="s">
        <v>259</v>
      </c>
      <c r="C95" s="46">
        <v>681835.12</v>
      </c>
    </row>
    <row r="96" spans="1:3" s="38" customFormat="1" ht="10.199999999999999" hidden="1" outlineLevel="1" x14ac:dyDescent="0.25">
      <c r="A96" s="71"/>
      <c r="B96" s="51" t="s">
        <v>125</v>
      </c>
      <c r="C96" s="45">
        <v>203393967.18000007</v>
      </c>
    </row>
    <row r="97" spans="1:3" s="38" customFormat="1" ht="10.5" hidden="1" customHeight="1" outlineLevel="2" x14ac:dyDescent="0.25">
      <c r="A97" s="71"/>
      <c r="B97" s="50" t="s">
        <v>105</v>
      </c>
      <c r="C97" s="46">
        <v>19738406.509999998</v>
      </c>
    </row>
    <row r="98" spans="1:3" s="38" customFormat="1" ht="10.5" hidden="1" customHeight="1" outlineLevel="2" x14ac:dyDescent="0.25">
      <c r="A98" s="71"/>
      <c r="B98" s="50" t="s">
        <v>116</v>
      </c>
      <c r="C98" s="46">
        <v>20903820.660000004</v>
      </c>
    </row>
    <row r="99" spans="1:3" s="38" customFormat="1" ht="10.5" hidden="1" customHeight="1" outlineLevel="2" x14ac:dyDescent="0.25">
      <c r="A99" s="71"/>
      <c r="B99" s="50" t="s">
        <v>203</v>
      </c>
      <c r="C99" s="46">
        <v>23889980.040000025</v>
      </c>
    </row>
    <row r="100" spans="1:3" s="38" customFormat="1" ht="10.5" hidden="1" customHeight="1" outlineLevel="2" x14ac:dyDescent="0.25">
      <c r="A100" s="71"/>
      <c r="B100" s="50" t="s">
        <v>216</v>
      </c>
      <c r="C100" s="46">
        <v>26123639.760000017</v>
      </c>
    </row>
    <row r="101" spans="1:3" s="38" customFormat="1" ht="10.5" hidden="1" customHeight="1" outlineLevel="2" x14ac:dyDescent="0.25">
      <c r="A101" s="71"/>
      <c r="B101" s="50" t="s">
        <v>224</v>
      </c>
      <c r="C101" s="46">
        <v>26934772.549999997</v>
      </c>
    </row>
    <row r="102" spans="1:3" s="38" customFormat="1" ht="10.5" hidden="1" customHeight="1" outlineLevel="2" x14ac:dyDescent="0.25">
      <c r="A102" s="71"/>
      <c r="B102" s="50" t="s">
        <v>233</v>
      </c>
      <c r="C102" s="46">
        <v>26477786.590000018</v>
      </c>
    </row>
    <row r="103" spans="1:3" s="38" customFormat="1" ht="10.5" hidden="1" customHeight="1" outlineLevel="2" x14ac:dyDescent="0.25">
      <c r="A103" s="71"/>
      <c r="B103" s="50" t="s">
        <v>244</v>
      </c>
      <c r="C103" s="46">
        <v>29356569.760000002</v>
      </c>
    </row>
    <row r="104" spans="1:3" s="38" customFormat="1" ht="10.5" hidden="1" customHeight="1" outlineLevel="2" x14ac:dyDescent="0.25">
      <c r="A104" s="71"/>
      <c r="B104" s="50" t="s">
        <v>258</v>
      </c>
      <c r="C104" s="46">
        <v>29968991.31000001</v>
      </c>
    </row>
    <row r="105" spans="1:3" s="38" customFormat="1" ht="10.199999999999999" x14ac:dyDescent="0.25">
      <c r="A105" s="71"/>
      <c r="B105" s="49" t="s">
        <v>118</v>
      </c>
      <c r="C105" s="45">
        <v>54359.060000000005</v>
      </c>
    </row>
    <row r="106" spans="1:3" s="38" customFormat="1" ht="10.199999999999999" x14ac:dyDescent="0.25">
      <c r="A106" s="71"/>
      <c r="B106" s="49" t="s">
        <v>186</v>
      </c>
      <c r="C106" s="45">
        <v>36570896.230000004</v>
      </c>
    </row>
    <row r="107" spans="1:3" s="38" customFormat="1" ht="10.5" customHeight="1" x14ac:dyDescent="0.25">
      <c r="A107" s="71"/>
      <c r="B107" s="49" t="s">
        <v>150</v>
      </c>
      <c r="C107" s="45">
        <v>16149980.710000001</v>
      </c>
    </row>
    <row r="108" spans="1:3" s="38" customFormat="1" ht="10.5" customHeight="1" x14ac:dyDescent="0.25">
      <c r="A108" s="71"/>
      <c r="B108" s="49" t="s">
        <v>174</v>
      </c>
      <c r="C108" s="45">
        <v>6203544.8399999999</v>
      </c>
    </row>
    <row r="109" spans="1:3" s="38" customFormat="1" ht="10.5" customHeight="1" collapsed="1" x14ac:dyDescent="0.25">
      <c r="A109" s="71"/>
      <c r="B109" s="49" t="s">
        <v>151</v>
      </c>
      <c r="C109" s="64">
        <v>616505170.83000004</v>
      </c>
    </row>
    <row r="110" spans="1:3" s="38" customFormat="1" ht="10.5" hidden="1" customHeight="1" outlineLevel="1" x14ac:dyDescent="0.25">
      <c r="A110" s="71"/>
      <c r="B110" s="50" t="s">
        <v>247</v>
      </c>
      <c r="C110" s="65">
        <v>474719566.86000001</v>
      </c>
    </row>
    <row r="111" spans="1:3" s="38" customFormat="1" ht="10.5" hidden="1" customHeight="1" outlineLevel="1" x14ac:dyDescent="0.25">
      <c r="A111" s="71"/>
      <c r="B111" s="50" t="s">
        <v>248</v>
      </c>
      <c r="C111" s="65">
        <v>62247801.850000001</v>
      </c>
    </row>
    <row r="112" spans="1:3" s="38" customFormat="1" ht="10.5" hidden="1" customHeight="1" outlineLevel="1" x14ac:dyDescent="0.25">
      <c r="A112" s="71"/>
      <c r="B112" s="50" t="s">
        <v>178</v>
      </c>
      <c r="C112" s="65">
        <v>79537802.120000005</v>
      </c>
    </row>
    <row r="113" spans="1:3" s="38" customFormat="1" ht="20.25" customHeight="1" collapsed="1" x14ac:dyDescent="0.25">
      <c r="A113" s="71"/>
      <c r="B113" s="54" t="s">
        <v>152</v>
      </c>
      <c r="C113" s="45">
        <v>4868688.0500000007</v>
      </c>
    </row>
    <row r="114" spans="1:3" s="38" customFormat="1" ht="9.75" hidden="1" customHeight="1" outlineLevel="1" x14ac:dyDescent="0.25">
      <c r="A114" s="71"/>
      <c r="B114" s="46" t="s">
        <v>179</v>
      </c>
      <c r="C114" s="46">
        <v>4867412.32</v>
      </c>
    </row>
    <row r="115" spans="1:3" s="38" customFormat="1" ht="9.75" hidden="1" customHeight="1" outlineLevel="1" x14ac:dyDescent="0.25">
      <c r="A115" s="71"/>
      <c r="B115" s="46" t="s">
        <v>180</v>
      </c>
      <c r="C115" s="46">
        <v>1275.73</v>
      </c>
    </row>
    <row r="116" spans="1:3" s="38" customFormat="1" ht="10.5" customHeight="1" collapsed="1" x14ac:dyDescent="0.25">
      <c r="A116" s="71"/>
      <c r="B116" s="49" t="s">
        <v>153</v>
      </c>
      <c r="C116" s="45">
        <v>93170400.769999996</v>
      </c>
    </row>
    <row r="117" spans="1:3" s="38" customFormat="1" ht="10.5" hidden="1" customHeight="1" outlineLevel="1" x14ac:dyDescent="0.25">
      <c r="A117" s="71"/>
      <c r="B117" s="46" t="s">
        <v>249</v>
      </c>
      <c r="C117" s="46">
        <v>22348429.199999999</v>
      </c>
    </row>
    <row r="118" spans="1:3" s="38" customFormat="1" ht="10.5" hidden="1" customHeight="1" outlineLevel="1" x14ac:dyDescent="0.25">
      <c r="A118" s="71"/>
      <c r="B118" s="46" t="s">
        <v>250</v>
      </c>
      <c r="C118" s="46">
        <v>49360860.359999999</v>
      </c>
    </row>
    <row r="119" spans="1:3" s="38" customFormat="1" ht="10.5" hidden="1" customHeight="1" outlineLevel="1" x14ac:dyDescent="0.25">
      <c r="A119" s="71"/>
      <c r="B119" s="46" t="s">
        <v>181</v>
      </c>
      <c r="C119" s="46">
        <v>21461111.209999997</v>
      </c>
    </row>
    <row r="120" spans="1:3" s="38" customFormat="1" ht="10.5" customHeight="1" x14ac:dyDescent="0.25">
      <c r="A120" s="71"/>
      <c r="B120" s="49" t="s">
        <v>154</v>
      </c>
      <c r="C120" s="45">
        <v>123828677.36</v>
      </c>
    </row>
    <row r="121" spans="1:3" s="38" customFormat="1" ht="10.5" customHeight="1" collapsed="1" x14ac:dyDescent="0.25">
      <c r="A121" s="71"/>
      <c r="B121" s="49" t="s">
        <v>155</v>
      </c>
      <c r="C121" s="45">
        <v>39354567.560000002</v>
      </c>
    </row>
    <row r="122" spans="1:3" s="38" customFormat="1" ht="10.5" hidden="1" customHeight="1" outlineLevel="1" x14ac:dyDescent="0.25">
      <c r="A122" s="71"/>
      <c r="B122" s="46" t="s">
        <v>183</v>
      </c>
      <c r="C122" s="46">
        <v>10585620.16</v>
      </c>
    </row>
    <row r="123" spans="1:3" s="38" customFormat="1" ht="10.5" hidden="1" customHeight="1" outlineLevel="1" x14ac:dyDescent="0.25">
      <c r="A123" s="71"/>
      <c r="B123" s="46" t="s">
        <v>184</v>
      </c>
      <c r="C123" s="46">
        <v>3568154.89</v>
      </c>
    </row>
    <row r="124" spans="1:3" s="38" customFormat="1" ht="10.5" hidden="1" customHeight="1" outlineLevel="1" x14ac:dyDescent="0.25">
      <c r="A124" s="71"/>
      <c r="B124" s="46" t="s">
        <v>185</v>
      </c>
      <c r="C124" s="46">
        <v>874671.94</v>
      </c>
    </row>
    <row r="125" spans="1:3" s="38" customFormat="1" ht="10.5" hidden="1" customHeight="1" outlineLevel="1" x14ac:dyDescent="0.25">
      <c r="A125" s="71"/>
      <c r="B125" s="46" t="s">
        <v>182</v>
      </c>
      <c r="C125" s="46">
        <v>24326120.57</v>
      </c>
    </row>
    <row r="126" spans="1:3" s="38" customFormat="1" ht="10.5" customHeight="1" x14ac:dyDescent="0.25">
      <c r="A126" s="71"/>
      <c r="B126" s="49" t="s">
        <v>156</v>
      </c>
      <c r="C126" s="45">
        <v>959524.65</v>
      </c>
    </row>
    <row r="127" spans="1:3" s="38" customFormat="1" ht="10.5" customHeight="1" x14ac:dyDescent="0.25">
      <c r="A127" s="71"/>
      <c r="B127" s="49" t="s">
        <v>245</v>
      </c>
      <c r="C127" s="45">
        <v>8540</v>
      </c>
    </row>
    <row r="128" spans="1:3" s="38" customFormat="1" ht="10.5" customHeight="1" x14ac:dyDescent="0.25">
      <c r="A128" s="71"/>
      <c r="B128" s="49" t="s">
        <v>205</v>
      </c>
      <c r="C128" s="45">
        <v>18063174.329999998</v>
      </c>
    </row>
    <row r="129" spans="1:3" s="38" customFormat="1" ht="10.199999999999999" x14ac:dyDescent="0.25">
      <c r="A129" s="71"/>
      <c r="B129" s="49" t="s">
        <v>157</v>
      </c>
      <c r="C129" s="45">
        <v>49865935.870000005</v>
      </c>
    </row>
    <row r="130" spans="1:3" s="38" customFormat="1" ht="10.5" customHeight="1" collapsed="1" x14ac:dyDescent="0.25">
      <c r="A130" s="71"/>
      <c r="B130" s="49" t="s">
        <v>187</v>
      </c>
      <c r="C130" s="45">
        <v>90638974.459999993</v>
      </c>
    </row>
    <row r="131" spans="1:3" s="38" customFormat="1" ht="10.5" hidden="1" customHeight="1" outlineLevel="1" x14ac:dyDescent="0.25">
      <c r="A131" s="71"/>
      <c r="B131" s="46" t="s">
        <v>188</v>
      </c>
      <c r="C131" s="46">
        <v>866994.15</v>
      </c>
    </row>
    <row r="132" spans="1:3" s="38" customFormat="1" ht="10.5" hidden="1" customHeight="1" outlineLevel="1" x14ac:dyDescent="0.25">
      <c r="A132" s="71"/>
      <c r="B132" s="46" t="s">
        <v>189</v>
      </c>
      <c r="C132" s="46">
        <v>39498874.350000001</v>
      </c>
    </row>
    <row r="133" spans="1:3" s="38" customFormat="1" ht="10.5" hidden="1" customHeight="1" outlineLevel="1" x14ac:dyDescent="0.25">
      <c r="A133" s="71"/>
      <c r="B133" s="46" t="s">
        <v>190</v>
      </c>
      <c r="C133" s="46">
        <v>33298532.719999999</v>
      </c>
    </row>
    <row r="134" spans="1:3" s="38" customFormat="1" ht="10.5" hidden="1" customHeight="1" outlineLevel="1" x14ac:dyDescent="0.25">
      <c r="A134" s="71"/>
      <c r="B134" s="46" t="s">
        <v>191</v>
      </c>
      <c r="C134" s="46">
        <v>3720680.35</v>
      </c>
    </row>
    <row r="135" spans="1:3" s="38" customFormat="1" ht="10.5" hidden="1" customHeight="1" outlineLevel="1" x14ac:dyDescent="0.25">
      <c r="A135" s="71"/>
      <c r="B135" s="46" t="s">
        <v>192</v>
      </c>
      <c r="C135" s="46">
        <v>13253892.890000001</v>
      </c>
    </row>
    <row r="136" spans="1:3" s="38" customFormat="1" ht="10.5" customHeight="1" x14ac:dyDescent="0.25">
      <c r="A136" s="71"/>
      <c r="B136" s="49" t="s">
        <v>158</v>
      </c>
      <c r="C136" s="45">
        <v>83559415.049999997</v>
      </c>
    </row>
    <row r="137" spans="1:3" s="38" customFormat="1" ht="10.5" customHeight="1" x14ac:dyDescent="0.25">
      <c r="A137" s="71"/>
      <c r="B137" s="49" t="s">
        <v>149</v>
      </c>
      <c r="C137" s="45">
        <v>327009.37</v>
      </c>
    </row>
    <row r="138" spans="1:3" s="38" customFormat="1" ht="10.5" customHeight="1" x14ac:dyDescent="0.25">
      <c r="A138" s="71"/>
      <c r="B138" s="49" t="s">
        <v>119</v>
      </c>
      <c r="C138" s="45">
        <v>12198684.060000001</v>
      </c>
    </row>
    <row r="139" spans="1:3" s="38" customFormat="1" ht="10.5" customHeight="1" x14ac:dyDescent="0.25">
      <c r="A139" s="71"/>
      <c r="B139" s="49" t="s">
        <v>246</v>
      </c>
      <c r="C139" s="45">
        <v>26353.78</v>
      </c>
    </row>
    <row r="140" spans="1:3" s="38" customFormat="1" ht="10.5" customHeight="1" x14ac:dyDescent="0.25">
      <c r="A140" s="72"/>
      <c r="B140" s="55" t="s">
        <v>166</v>
      </c>
      <c r="C140" s="47">
        <v>1844466518.4299998</v>
      </c>
    </row>
    <row r="141" spans="1:3" s="38" customFormat="1" ht="10.5" customHeight="1" collapsed="1" x14ac:dyDescent="0.25">
      <c r="A141" s="67" t="s">
        <v>82</v>
      </c>
      <c r="B141" s="51" t="s">
        <v>74</v>
      </c>
      <c r="C141" s="45">
        <v>276269223.47000003</v>
      </c>
    </row>
    <row r="142" spans="1:3" s="38" customFormat="1" ht="10.5" hidden="1" customHeight="1" outlineLevel="1" x14ac:dyDescent="0.25">
      <c r="A142" s="68"/>
      <c r="B142" s="56" t="s">
        <v>128</v>
      </c>
      <c r="C142" s="46">
        <v>65883.86</v>
      </c>
    </row>
    <row r="143" spans="1:3" s="38" customFormat="1" ht="10.5" hidden="1" customHeight="1" outlineLevel="1" x14ac:dyDescent="0.25">
      <c r="A143" s="68"/>
      <c r="B143" s="56" t="s">
        <v>6</v>
      </c>
      <c r="C143" s="46">
        <v>42762854.289999999</v>
      </c>
    </row>
    <row r="144" spans="1:3" s="38" customFormat="1" ht="10.5" hidden="1" customHeight="1" outlineLevel="1" x14ac:dyDescent="0.25">
      <c r="A144" s="68"/>
      <c r="B144" s="56" t="s">
        <v>7</v>
      </c>
      <c r="C144" s="46">
        <v>38419203.57</v>
      </c>
    </row>
    <row r="145" spans="1:3" s="38" customFormat="1" ht="10.5" hidden="1" customHeight="1" outlineLevel="1" x14ac:dyDescent="0.25">
      <c r="A145" s="68"/>
      <c r="B145" s="56" t="s">
        <v>8</v>
      </c>
      <c r="C145" s="46">
        <v>39065062.200000003</v>
      </c>
    </row>
    <row r="146" spans="1:3" s="38" customFormat="1" ht="10.5" hidden="1" customHeight="1" outlineLevel="1" x14ac:dyDescent="0.25">
      <c r="A146" s="68"/>
      <c r="B146" s="56" t="s">
        <v>9</v>
      </c>
      <c r="C146" s="46">
        <v>37728666.540000007</v>
      </c>
    </row>
    <row r="147" spans="1:3" s="38" customFormat="1" ht="10.5" hidden="1" customHeight="1" outlineLevel="1" x14ac:dyDescent="0.25">
      <c r="A147" s="68"/>
      <c r="B147" s="56" t="s">
        <v>10</v>
      </c>
      <c r="C147" s="46">
        <v>38804794.409999996</v>
      </c>
    </row>
    <row r="148" spans="1:3" s="38" customFormat="1" ht="10.5" hidden="1" customHeight="1" outlineLevel="1" x14ac:dyDescent="0.25">
      <c r="A148" s="68"/>
      <c r="B148" s="56" t="s">
        <v>11</v>
      </c>
      <c r="C148" s="46">
        <v>39056715.160000004</v>
      </c>
    </row>
    <row r="149" spans="1:3" s="38" customFormat="1" ht="10.5" hidden="1" customHeight="1" outlineLevel="1" x14ac:dyDescent="0.25">
      <c r="A149" s="68"/>
      <c r="B149" s="56" t="s">
        <v>12</v>
      </c>
      <c r="C149" s="46">
        <v>40366043.439999998</v>
      </c>
    </row>
    <row r="150" spans="1:3" s="38" customFormat="1" ht="10.199999999999999" collapsed="1" x14ac:dyDescent="0.25">
      <c r="A150" s="68"/>
      <c r="B150" s="51" t="s">
        <v>76</v>
      </c>
      <c r="C150" s="45">
        <v>17927306.670000002</v>
      </c>
    </row>
    <row r="151" spans="1:3" s="38" customFormat="1" ht="10.5" hidden="1" customHeight="1" outlineLevel="1" x14ac:dyDescent="0.25">
      <c r="A151" s="68"/>
      <c r="B151" s="57" t="s">
        <v>129</v>
      </c>
      <c r="C151" s="46">
        <v>303.85000000000002</v>
      </c>
    </row>
    <row r="152" spans="1:3" s="38" customFormat="1" ht="10.5" hidden="1" customHeight="1" outlineLevel="1" x14ac:dyDescent="0.25">
      <c r="A152" s="68"/>
      <c r="B152" s="57" t="s">
        <v>13</v>
      </c>
      <c r="C152" s="46">
        <v>1861161.62</v>
      </c>
    </row>
    <row r="153" spans="1:3" s="38" customFormat="1" ht="10.5" hidden="1" customHeight="1" outlineLevel="1" x14ac:dyDescent="0.25">
      <c r="A153" s="68"/>
      <c r="B153" s="57" t="s">
        <v>14</v>
      </c>
      <c r="C153" s="46">
        <v>1975794.22</v>
      </c>
    </row>
    <row r="154" spans="1:3" s="38" customFormat="1" ht="10.5" hidden="1" customHeight="1" outlineLevel="1" x14ac:dyDescent="0.25">
      <c r="A154" s="68"/>
      <c r="B154" s="57" t="s">
        <v>15</v>
      </c>
      <c r="C154" s="46">
        <v>2134246.16</v>
      </c>
    </row>
    <row r="155" spans="1:3" s="38" customFormat="1" ht="10.5" hidden="1" customHeight="1" outlineLevel="1" x14ac:dyDescent="0.25">
      <c r="A155" s="68"/>
      <c r="B155" s="57" t="s">
        <v>16</v>
      </c>
      <c r="C155" s="46">
        <v>2250064.19</v>
      </c>
    </row>
    <row r="156" spans="1:3" s="38" customFormat="1" ht="10.5" hidden="1" customHeight="1" outlineLevel="1" x14ac:dyDescent="0.25">
      <c r="A156" s="68"/>
      <c r="B156" s="57" t="s">
        <v>17</v>
      </c>
      <c r="C156" s="46">
        <v>2331672.1</v>
      </c>
    </row>
    <row r="157" spans="1:3" s="38" customFormat="1" ht="10.5" hidden="1" customHeight="1" outlineLevel="1" x14ac:dyDescent="0.25">
      <c r="A157" s="68"/>
      <c r="B157" s="57" t="s">
        <v>18</v>
      </c>
      <c r="C157" s="46">
        <v>2386653.8199999998</v>
      </c>
    </row>
    <row r="158" spans="1:3" s="38" customFormat="1" ht="10.5" hidden="1" customHeight="1" outlineLevel="1" x14ac:dyDescent="0.25">
      <c r="A158" s="68"/>
      <c r="B158" s="57" t="s">
        <v>19</v>
      </c>
      <c r="C158" s="46">
        <v>2464363.4300000002</v>
      </c>
    </row>
    <row r="159" spans="1:3" s="38" customFormat="1" ht="10.5" hidden="1" customHeight="1" outlineLevel="1" x14ac:dyDescent="0.25">
      <c r="A159" s="68"/>
      <c r="B159" s="57" t="s">
        <v>86</v>
      </c>
      <c r="C159" s="46">
        <v>2523047.2800000003</v>
      </c>
    </row>
    <row r="160" spans="1:3" s="38" customFormat="1" ht="10.199999999999999" collapsed="1" x14ac:dyDescent="0.25">
      <c r="A160" s="68"/>
      <c r="B160" s="51" t="s">
        <v>78</v>
      </c>
      <c r="C160" s="45">
        <v>110844484.88999999</v>
      </c>
    </row>
    <row r="161" spans="1:3" s="38" customFormat="1" ht="10.5" hidden="1" customHeight="1" outlineLevel="1" x14ac:dyDescent="0.25">
      <c r="A161" s="68"/>
      <c r="B161" s="57" t="s">
        <v>130</v>
      </c>
      <c r="C161" s="46">
        <v>108660.25</v>
      </c>
    </row>
    <row r="162" spans="1:3" s="38" customFormat="1" ht="10.5" hidden="1" customHeight="1" outlineLevel="1" x14ac:dyDescent="0.25">
      <c r="A162" s="68"/>
      <c r="B162" s="57" t="s">
        <v>20</v>
      </c>
      <c r="C162" s="46">
        <v>12068603.779999999</v>
      </c>
    </row>
    <row r="163" spans="1:3" s="38" customFormat="1" ht="10.5" hidden="1" customHeight="1" outlineLevel="1" x14ac:dyDescent="0.25">
      <c r="A163" s="68"/>
      <c r="B163" s="57" t="s">
        <v>21</v>
      </c>
      <c r="C163" s="46">
        <v>15610381.629999999</v>
      </c>
    </row>
    <row r="164" spans="1:3" s="38" customFormat="1" ht="10.5" hidden="1" customHeight="1" outlineLevel="1" x14ac:dyDescent="0.25">
      <c r="A164" s="68"/>
      <c r="B164" s="57" t="s">
        <v>22</v>
      </c>
      <c r="C164" s="46">
        <v>18120567.039999999</v>
      </c>
    </row>
    <row r="165" spans="1:3" s="38" customFormat="1" ht="10.5" hidden="1" customHeight="1" outlineLevel="1" x14ac:dyDescent="0.25">
      <c r="A165" s="68"/>
      <c r="B165" s="57" t="s">
        <v>23</v>
      </c>
      <c r="C165" s="46">
        <v>21254522.59</v>
      </c>
    </row>
    <row r="166" spans="1:3" s="38" customFormat="1" ht="10.5" hidden="1" customHeight="1" outlineLevel="1" x14ac:dyDescent="0.25">
      <c r="A166" s="68"/>
      <c r="B166" s="57" t="s">
        <v>24</v>
      </c>
      <c r="C166" s="46">
        <v>22144531.41</v>
      </c>
    </row>
    <row r="167" spans="1:3" s="38" customFormat="1" ht="10.5" hidden="1" customHeight="1" outlineLevel="1" x14ac:dyDescent="0.25">
      <c r="A167" s="68"/>
      <c r="B167" s="57" t="s">
        <v>25</v>
      </c>
      <c r="C167" s="46">
        <v>21537218.190000001</v>
      </c>
    </row>
    <row r="168" spans="1:3" s="38" customFormat="1" ht="10.199999999999999" collapsed="1" x14ac:dyDescent="0.25">
      <c r="A168" s="68"/>
      <c r="B168" s="51" t="s">
        <v>79</v>
      </c>
      <c r="C168" s="45">
        <v>24095694.990000002</v>
      </c>
    </row>
    <row r="169" spans="1:3" s="38" customFormat="1" ht="10.5" hidden="1" customHeight="1" outlineLevel="1" x14ac:dyDescent="0.25">
      <c r="A169" s="68"/>
      <c r="B169" s="57" t="s">
        <v>131</v>
      </c>
      <c r="C169" s="46">
        <v>76947.03</v>
      </c>
    </row>
    <row r="170" spans="1:3" s="38" customFormat="1" ht="10.5" hidden="1" customHeight="1" outlineLevel="1" x14ac:dyDescent="0.25">
      <c r="A170" s="68"/>
      <c r="B170" s="57" t="s">
        <v>26</v>
      </c>
      <c r="C170" s="46">
        <v>3378900.41</v>
      </c>
    </row>
    <row r="171" spans="1:3" s="38" customFormat="1" ht="10.5" hidden="1" customHeight="1" outlineLevel="1" x14ac:dyDescent="0.25">
      <c r="A171" s="68"/>
      <c r="B171" s="57" t="s">
        <v>27</v>
      </c>
      <c r="C171" s="46">
        <v>3905267.94</v>
      </c>
    </row>
    <row r="172" spans="1:3" s="38" customFormat="1" ht="10.5" hidden="1" customHeight="1" outlineLevel="1" x14ac:dyDescent="0.25">
      <c r="A172" s="68"/>
      <c r="B172" s="57" t="s">
        <v>28</v>
      </c>
      <c r="C172" s="46">
        <v>4130257.4600000004</v>
      </c>
    </row>
    <row r="173" spans="1:3" s="38" customFormat="1" ht="10.5" hidden="1" customHeight="1" outlineLevel="1" x14ac:dyDescent="0.25">
      <c r="A173" s="68"/>
      <c r="B173" s="57" t="s">
        <v>29</v>
      </c>
      <c r="C173" s="46">
        <v>4253625.5200000005</v>
      </c>
    </row>
    <row r="174" spans="1:3" s="38" customFormat="1" ht="10.5" hidden="1" customHeight="1" outlineLevel="1" x14ac:dyDescent="0.25">
      <c r="A174" s="68"/>
      <c r="B174" s="57" t="s">
        <v>30</v>
      </c>
      <c r="C174" s="46">
        <v>4238135.71</v>
      </c>
    </row>
    <row r="175" spans="1:3" s="38" customFormat="1" ht="10.5" hidden="1" customHeight="1" outlineLevel="1" x14ac:dyDescent="0.25">
      <c r="A175" s="68"/>
      <c r="B175" s="57" t="s">
        <v>31</v>
      </c>
      <c r="C175" s="46">
        <v>4112560.9200000004</v>
      </c>
    </row>
    <row r="176" spans="1:3" s="38" customFormat="1" ht="10.199999999999999" collapsed="1" x14ac:dyDescent="0.25">
      <c r="A176" s="68"/>
      <c r="B176" s="51" t="s">
        <v>143</v>
      </c>
      <c r="C176" s="45">
        <v>18680092.330000002</v>
      </c>
    </row>
    <row r="177" spans="1:3" s="38" customFormat="1" ht="10.5" hidden="1" customHeight="1" outlineLevel="1" x14ac:dyDescent="0.25">
      <c r="A177" s="68"/>
      <c r="B177" s="57" t="s">
        <v>32</v>
      </c>
      <c r="C177" s="46">
        <v>1524766.35</v>
      </c>
    </row>
    <row r="178" spans="1:3" s="38" customFormat="1" ht="10.5" hidden="1" customHeight="1" outlineLevel="1" x14ac:dyDescent="0.25">
      <c r="A178" s="68"/>
      <c r="B178" s="57" t="s">
        <v>33</v>
      </c>
      <c r="C178" s="46">
        <v>1568414.61</v>
      </c>
    </row>
    <row r="179" spans="1:3" s="38" customFormat="1" ht="10.5" hidden="1" customHeight="1" outlineLevel="1" x14ac:dyDescent="0.25">
      <c r="A179" s="68"/>
      <c r="B179" s="57" t="s">
        <v>34</v>
      </c>
      <c r="C179" s="46">
        <v>1690669.08</v>
      </c>
    </row>
    <row r="180" spans="1:3" s="38" customFormat="1" ht="10.5" hidden="1" customHeight="1" outlineLevel="1" x14ac:dyDescent="0.25">
      <c r="A180" s="68"/>
      <c r="B180" s="57" t="s">
        <v>35</v>
      </c>
      <c r="C180" s="46">
        <v>4593305.54</v>
      </c>
    </row>
    <row r="181" spans="1:3" s="38" customFormat="1" ht="10.5" hidden="1" customHeight="1" outlineLevel="1" x14ac:dyDescent="0.25">
      <c r="A181" s="68"/>
      <c r="B181" s="57" t="s">
        <v>36</v>
      </c>
      <c r="C181" s="46">
        <v>4775286.72</v>
      </c>
    </row>
    <row r="182" spans="1:3" s="38" customFormat="1" ht="10.5" hidden="1" customHeight="1" outlineLevel="1" x14ac:dyDescent="0.25">
      <c r="A182" s="68"/>
      <c r="B182" s="57" t="s">
        <v>37</v>
      </c>
      <c r="C182" s="46">
        <v>4527650.03</v>
      </c>
    </row>
    <row r="183" spans="1:3" s="38" customFormat="1" ht="10.5" customHeight="1" collapsed="1" x14ac:dyDescent="0.25">
      <c r="A183" s="68"/>
      <c r="B183" s="51" t="s">
        <v>144</v>
      </c>
      <c r="C183" s="45">
        <v>1939683.51</v>
      </c>
    </row>
    <row r="184" spans="1:3" s="38" customFormat="1" ht="10.5" hidden="1" customHeight="1" outlineLevel="1" x14ac:dyDescent="0.25">
      <c r="A184" s="68"/>
      <c r="B184" s="57" t="s">
        <v>38</v>
      </c>
      <c r="C184" s="46">
        <v>74157.990000000005</v>
      </c>
    </row>
    <row r="185" spans="1:3" s="38" customFormat="1" ht="10.5" hidden="1" customHeight="1" outlineLevel="1" x14ac:dyDescent="0.25">
      <c r="A185" s="68"/>
      <c r="B185" s="57" t="s">
        <v>39</v>
      </c>
      <c r="C185" s="46">
        <v>86210.58</v>
      </c>
    </row>
    <row r="186" spans="1:3" s="38" customFormat="1" ht="10.5" hidden="1" customHeight="1" outlineLevel="1" x14ac:dyDescent="0.25">
      <c r="A186" s="68"/>
      <c r="B186" s="57" t="s">
        <v>40</v>
      </c>
      <c r="C186" s="46">
        <v>138523.91</v>
      </c>
    </row>
    <row r="187" spans="1:3" s="38" customFormat="1" ht="10.5" hidden="1" customHeight="1" outlineLevel="1" x14ac:dyDescent="0.25">
      <c r="A187" s="68"/>
      <c r="B187" s="57" t="s">
        <v>41</v>
      </c>
      <c r="C187" s="46">
        <v>564364.02</v>
      </c>
    </row>
    <row r="188" spans="1:3" s="38" customFormat="1" ht="10.5" hidden="1" customHeight="1" outlineLevel="1" x14ac:dyDescent="0.25">
      <c r="A188" s="68"/>
      <c r="B188" s="57" t="s">
        <v>42</v>
      </c>
      <c r="C188" s="46">
        <v>545363.49</v>
      </c>
    </row>
    <row r="189" spans="1:3" s="38" customFormat="1" ht="10.5" hidden="1" customHeight="1" outlineLevel="1" x14ac:dyDescent="0.25">
      <c r="A189" s="68"/>
      <c r="B189" s="57" t="s">
        <v>43</v>
      </c>
      <c r="C189" s="46">
        <v>531063.52</v>
      </c>
    </row>
    <row r="190" spans="1:3" s="38" customFormat="1" ht="10.5" customHeight="1" x14ac:dyDescent="0.25">
      <c r="A190" s="68"/>
      <c r="B190" s="51" t="s">
        <v>100</v>
      </c>
      <c r="C190" s="45">
        <v>9157984.9299999997</v>
      </c>
    </row>
    <row r="191" spans="1:3" s="38" customFormat="1" ht="10.5" customHeight="1" x14ac:dyDescent="0.25">
      <c r="A191" s="68"/>
      <c r="B191" s="51" t="s">
        <v>80</v>
      </c>
      <c r="C191" s="45">
        <v>89107.18</v>
      </c>
    </row>
    <row r="192" spans="1:3" s="38" customFormat="1" ht="10.5" customHeight="1" collapsed="1" x14ac:dyDescent="0.25">
      <c r="A192" s="68"/>
      <c r="B192" s="51" t="s">
        <v>81</v>
      </c>
      <c r="C192" s="45">
        <v>316747.35000000003</v>
      </c>
    </row>
    <row r="193" spans="1:3" s="38" customFormat="1" ht="10.5" hidden="1" customHeight="1" outlineLevel="1" x14ac:dyDescent="0.25">
      <c r="A193" s="68"/>
      <c r="B193" s="57" t="s">
        <v>132</v>
      </c>
      <c r="C193" s="46">
        <v>3018.64</v>
      </c>
    </row>
    <row r="194" spans="1:3" s="38" customFormat="1" ht="10.5" hidden="1" customHeight="1" outlineLevel="1" x14ac:dyDescent="0.25">
      <c r="A194" s="68"/>
      <c r="B194" s="57" t="s">
        <v>45</v>
      </c>
      <c r="C194" s="46">
        <v>201094.49</v>
      </c>
    </row>
    <row r="195" spans="1:3" s="38" customFormat="1" ht="10.5" hidden="1" customHeight="1" outlineLevel="1" x14ac:dyDescent="0.25">
      <c r="A195" s="68"/>
      <c r="B195" s="57" t="s">
        <v>46</v>
      </c>
      <c r="C195" s="46">
        <v>80529.78</v>
      </c>
    </row>
    <row r="196" spans="1:3" s="38" customFormat="1" ht="10.5" hidden="1" customHeight="1" outlineLevel="1" x14ac:dyDescent="0.25">
      <c r="A196" s="68"/>
      <c r="B196" s="57" t="s">
        <v>47</v>
      </c>
      <c r="C196" s="46">
        <v>32104.44</v>
      </c>
    </row>
    <row r="197" spans="1:3" s="38" customFormat="1" ht="10.5" customHeight="1" x14ac:dyDescent="0.25">
      <c r="A197" s="68"/>
      <c r="B197" s="54" t="s">
        <v>44</v>
      </c>
      <c r="C197" s="45">
        <v>6515.51</v>
      </c>
    </row>
    <row r="198" spans="1:3" s="38" customFormat="1" ht="10.5" customHeight="1" x14ac:dyDescent="0.25">
      <c r="A198" s="68"/>
      <c r="B198" s="54" t="s">
        <v>48</v>
      </c>
      <c r="C198" s="45">
        <v>15114916.050000001</v>
      </c>
    </row>
    <row r="199" spans="1:3" s="38" customFormat="1" ht="10.5" customHeight="1" collapsed="1" x14ac:dyDescent="0.25">
      <c r="A199" s="68"/>
      <c r="B199" s="58" t="s">
        <v>49</v>
      </c>
      <c r="C199" s="45">
        <v>369493251.32999998</v>
      </c>
    </row>
    <row r="200" spans="1:3" s="38" customFormat="1" ht="10.5" hidden="1" customHeight="1" outlineLevel="1" x14ac:dyDescent="0.25">
      <c r="A200" s="68"/>
      <c r="B200" s="56" t="s">
        <v>49</v>
      </c>
      <c r="C200" s="46">
        <v>360865836.85999995</v>
      </c>
    </row>
    <row r="201" spans="1:3" s="38" customFormat="1" ht="10.5" hidden="1" customHeight="1" outlineLevel="1" x14ac:dyDescent="0.25">
      <c r="A201" s="68"/>
      <c r="B201" s="56" t="s">
        <v>50</v>
      </c>
      <c r="C201" s="46">
        <v>8627414.4700000007</v>
      </c>
    </row>
    <row r="202" spans="1:3" s="38" customFormat="1" ht="10.5" customHeight="1" x14ac:dyDescent="0.25">
      <c r="A202" s="68"/>
      <c r="B202" s="58" t="s">
        <v>51</v>
      </c>
      <c r="C202" s="45">
        <v>53022375.100000001</v>
      </c>
    </row>
    <row r="203" spans="1:3" s="38" customFormat="1" ht="10.5" customHeight="1" x14ac:dyDescent="0.25">
      <c r="A203" s="68"/>
      <c r="B203" s="58" t="s">
        <v>52</v>
      </c>
      <c r="C203" s="45">
        <v>55343785.920000002</v>
      </c>
    </row>
    <row r="204" spans="1:3" s="38" customFormat="1" ht="10.5" customHeight="1" collapsed="1" x14ac:dyDescent="0.25">
      <c r="A204" s="68"/>
      <c r="B204" s="58" t="s">
        <v>53</v>
      </c>
      <c r="C204" s="45">
        <v>8399514.5600000005</v>
      </c>
    </row>
    <row r="205" spans="1:3" s="38" customFormat="1" ht="10.5" hidden="1" customHeight="1" outlineLevel="1" x14ac:dyDescent="0.25">
      <c r="A205" s="68"/>
      <c r="B205" s="56" t="s">
        <v>53</v>
      </c>
      <c r="C205" s="46">
        <v>8229075.6500000004</v>
      </c>
    </row>
    <row r="206" spans="1:3" s="38" customFormat="1" ht="10.5" hidden="1" customHeight="1" outlineLevel="1" x14ac:dyDescent="0.25">
      <c r="A206" s="68"/>
      <c r="B206" s="56" t="s">
        <v>54</v>
      </c>
      <c r="C206" s="46">
        <v>170438.91</v>
      </c>
    </row>
    <row r="207" spans="1:3" s="38" customFormat="1" ht="10.5" customHeight="1" collapsed="1" x14ac:dyDescent="0.25">
      <c r="A207" s="68"/>
      <c r="B207" s="58" t="s">
        <v>55</v>
      </c>
      <c r="C207" s="45">
        <v>72117392.959999979</v>
      </c>
    </row>
    <row r="208" spans="1:3" s="38" customFormat="1" ht="10.5" hidden="1" customHeight="1" outlineLevel="1" x14ac:dyDescent="0.25">
      <c r="A208" s="68"/>
      <c r="B208" s="56" t="s">
        <v>55</v>
      </c>
      <c r="C208" s="46">
        <v>70370779.689999983</v>
      </c>
    </row>
    <row r="209" spans="1:3" s="38" customFormat="1" ht="10.5" hidden="1" customHeight="1" outlineLevel="1" x14ac:dyDescent="0.25">
      <c r="A209" s="68"/>
      <c r="B209" s="59" t="s">
        <v>56</v>
      </c>
      <c r="C209" s="46">
        <v>1746613.2699999998</v>
      </c>
    </row>
    <row r="210" spans="1:3" s="38" customFormat="1" ht="10.5" customHeight="1" collapsed="1" x14ac:dyDescent="0.25">
      <c r="A210" s="68"/>
      <c r="B210" s="51" t="s">
        <v>127</v>
      </c>
      <c r="C210" s="45">
        <v>40989554.25</v>
      </c>
    </row>
    <row r="211" spans="1:3" s="38" customFormat="1" ht="10.5" hidden="1" customHeight="1" outlineLevel="1" x14ac:dyDescent="0.25">
      <c r="A211" s="68"/>
      <c r="B211" s="59" t="s">
        <v>133</v>
      </c>
      <c r="C211" s="46">
        <v>56539.89</v>
      </c>
    </row>
    <row r="212" spans="1:3" s="38" customFormat="1" ht="10.5" hidden="1" customHeight="1" outlineLevel="1" x14ac:dyDescent="0.25">
      <c r="A212" s="68"/>
      <c r="B212" s="59" t="s">
        <v>57</v>
      </c>
      <c r="C212" s="46">
        <v>13667887.189999999</v>
      </c>
    </row>
    <row r="213" spans="1:3" s="38" customFormat="1" ht="10.5" hidden="1" customHeight="1" outlineLevel="1" x14ac:dyDescent="0.25">
      <c r="A213" s="68"/>
      <c r="B213" s="59" t="s">
        <v>58</v>
      </c>
      <c r="C213" s="46">
        <v>13684869.960000001</v>
      </c>
    </row>
    <row r="214" spans="1:3" s="38" customFormat="1" ht="10.5" hidden="1" customHeight="1" outlineLevel="1" x14ac:dyDescent="0.25">
      <c r="A214" s="68"/>
      <c r="B214" s="56" t="s">
        <v>59</v>
      </c>
      <c r="C214" s="46">
        <v>13580257.210000001</v>
      </c>
    </row>
    <row r="215" spans="1:3" s="38" customFormat="1" ht="10.5" customHeight="1" x14ac:dyDescent="0.25">
      <c r="A215" s="68"/>
      <c r="B215" s="51" t="s">
        <v>73</v>
      </c>
      <c r="C215" s="45">
        <v>22852804.210000001</v>
      </c>
    </row>
    <row r="216" spans="1:3" s="38" customFormat="1" ht="10.5" customHeight="1" x14ac:dyDescent="0.25">
      <c r="A216" s="68"/>
      <c r="B216" s="58" t="s">
        <v>5</v>
      </c>
      <c r="C216" s="45">
        <v>1774640.8699999999</v>
      </c>
    </row>
    <row r="217" spans="1:3" s="38" customFormat="1" ht="10.5" customHeight="1" x14ac:dyDescent="0.25">
      <c r="A217" s="68"/>
      <c r="B217" s="58" t="s">
        <v>61</v>
      </c>
      <c r="C217" s="45">
        <v>16009239.699999999</v>
      </c>
    </row>
    <row r="218" spans="1:3" s="38" customFormat="1" ht="10.5" customHeight="1" x14ac:dyDescent="0.25">
      <c r="A218" s="68"/>
      <c r="B218" s="58" t="s">
        <v>62</v>
      </c>
      <c r="C218" s="45">
        <v>91086156.940000013</v>
      </c>
    </row>
    <row r="219" spans="1:3" s="38" customFormat="1" ht="10.5" customHeight="1" x14ac:dyDescent="0.25">
      <c r="A219" s="68"/>
      <c r="B219" s="58" t="s">
        <v>63</v>
      </c>
      <c r="C219" s="45">
        <v>1978832.85</v>
      </c>
    </row>
    <row r="220" spans="1:3" s="38" customFormat="1" ht="10.5" customHeight="1" x14ac:dyDescent="0.25">
      <c r="A220" s="68"/>
      <c r="B220" s="58" t="s">
        <v>64</v>
      </c>
      <c r="C220" s="45">
        <v>1082362.48</v>
      </c>
    </row>
    <row r="221" spans="1:3" s="38" customFormat="1" ht="10.5" customHeight="1" x14ac:dyDescent="0.25">
      <c r="A221" s="68"/>
      <c r="B221" s="58" t="s">
        <v>65</v>
      </c>
      <c r="C221" s="45">
        <v>15208527.119999999</v>
      </c>
    </row>
    <row r="222" spans="1:3" s="38" customFormat="1" ht="10.5" customHeight="1" x14ac:dyDescent="0.25">
      <c r="A222" s="68"/>
      <c r="B222" s="58" t="s">
        <v>66</v>
      </c>
      <c r="C222" s="45">
        <v>54993788.379999995</v>
      </c>
    </row>
    <row r="223" spans="1:3" s="38" customFormat="1" ht="10.5" customHeight="1" x14ac:dyDescent="0.25">
      <c r="A223" s="68"/>
      <c r="B223" s="60" t="s">
        <v>67</v>
      </c>
      <c r="C223" s="45">
        <v>4520410.6100000003</v>
      </c>
    </row>
    <row r="224" spans="1:3" s="38" customFormat="1" ht="11.25" customHeight="1" x14ac:dyDescent="0.25">
      <c r="A224" s="68"/>
      <c r="B224" s="60" t="s">
        <v>68</v>
      </c>
      <c r="C224" s="45">
        <v>32519978.489999998</v>
      </c>
    </row>
    <row r="225" spans="1:3" s="38" customFormat="1" ht="10.5" customHeight="1" x14ac:dyDescent="0.25">
      <c r="A225" s="68"/>
      <c r="B225" s="58" t="s">
        <v>69</v>
      </c>
      <c r="C225" s="45">
        <v>460261.02</v>
      </c>
    </row>
    <row r="226" spans="1:3" s="38" customFormat="1" ht="10.5" customHeight="1" x14ac:dyDescent="0.25">
      <c r="A226" s="68"/>
      <c r="B226" s="58" t="s">
        <v>70</v>
      </c>
      <c r="C226" s="45">
        <v>4863837.5500000007</v>
      </c>
    </row>
    <row r="227" spans="1:3" s="38" customFormat="1" ht="10.5" customHeight="1" x14ac:dyDescent="0.25">
      <c r="A227" s="68"/>
      <c r="B227" s="58" t="s">
        <v>71</v>
      </c>
      <c r="C227" s="45">
        <v>3590118.92</v>
      </c>
    </row>
    <row r="228" spans="1:3" s="38" customFormat="1" ht="10.5" customHeight="1" x14ac:dyDescent="0.25">
      <c r="A228" s="68"/>
      <c r="B228" s="58" t="s">
        <v>60</v>
      </c>
      <c r="C228" s="45">
        <v>55411961.460000001</v>
      </c>
    </row>
    <row r="229" spans="1:3" s="38" customFormat="1" ht="10.5" customHeight="1" x14ac:dyDescent="0.25">
      <c r="A229" s="68"/>
      <c r="B229" s="58" t="s">
        <v>123</v>
      </c>
      <c r="C229" s="45">
        <v>3738498.93</v>
      </c>
    </row>
    <row r="230" spans="1:3" s="38" customFormat="1" ht="10.5" customHeight="1" x14ac:dyDescent="0.25">
      <c r="A230" s="68"/>
      <c r="B230" s="58" t="s">
        <v>119</v>
      </c>
      <c r="C230" s="45">
        <v>26473560.289999995</v>
      </c>
    </row>
    <row r="231" spans="1:3" s="38" customFormat="1" ht="10.5" customHeight="1" x14ac:dyDescent="0.25">
      <c r="A231" s="69"/>
      <c r="B231" s="55" t="s">
        <v>166</v>
      </c>
      <c r="C231" s="47">
        <v>1410372610.8199999</v>
      </c>
    </row>
    <row r="232" spans="1:3" s="39" customFormat="1" ht="10.5" customHeight="1" x14ac:dyDescent="0.25">
      <c r="B232" s="61"/>
      <c r="C232" s="48"/>
    </row>
    <row r="233" spans="1:3" ht="11.1" customHeight="1" x14ac:dyDescent="0.25">
      <c r="A233" s="42" t="s">
        <v>139</v>
      </c>
    </row>
  </sheetData>
  <mergeCells count="6">
    <mergeCell ref="A3:C3"/>
    <mergeCell ref="A141:A231"/>
    <mergeCell ref="A9:A140"/>
    <mergeCell ref="A4:C4"/>
    <mergeCell ref="A5:C5"/>
    <mergeCell ref="A6:C6"/>
  </mergeCells>
  <printOptions horizontalCentered="1"/>
  <pageMargins left="0.23622047244094491" right="0.23622047244094491" top="0.35433070866141736" bottom="0.35433070866141736" header="0.31496062992125984" footer="0.31496062992125984"/>
  <pageSetup scale="9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7"/>
  <sheetViews>
    <sheetView showGridLines="0" zoomScale="130" zoomScaleNormal="130" workbookViewId="0">
      <pane ySplit="9" topLeftCell="A10" activePane="bottomLeft" state="frozen"/>
      <selection pane="bottomLeft" activeCell="J5" sqref="J5"/>
    </sheetView>
  </sheetViews>
  <sheetFormatPr defaultColWidth="9.109375" defaultRowHeight="13.2" outlineLevelRow="2" x14ac:dyDescent="0.25"/>
  <cols>
    <col min="1" max="1" width="6" style="6" customWidth="1"/>
    <col min="2" max="2" width="66.88671875" style="7" customWidth="1"/>
    <col min="3" max="3" width="11.33203125" style="1" bestFit="1" customWidth="1"/>
    <col min="4" max="16384" width="9.109375" style="6"/>
  </cols>
  <sheetData>
    <row r="1" spans="1:3" s="4" customFormat="1" ht="13.5" customHeight="1" x14ac:dyDescent="0.2"/>
    <row r="2" spans="1:3" s="4" customFormat="1" ht="13.5" customHeight="1" x14ac:dyDescent="0.2"/>
    <row r="3" spans="1:3" s="14" customFormat="1" ht="21" customHeight="1" x14ac:dyDescent="0.25">
      <c r="A3" s="76" t="s">
        <v>0</v>
      </c>
      <c r="B3" s="76"/>
      <c r="C3" s="76"/>
    </row>
    <row r="4" spans="1:3" s="14" customFormat="1" ht="13.8" x14ac:dyDescent="0.25">
      <c r="A4" s="76" t="s">
        <v>1</v>
      </c>
      <c r="B4" s="76"/>
      <c r="C4" s="76"/>
    </row>
    <row r="5" spans="1:3" s="14" customFormat="1" ht="39" customHeight="1" x14ac:dyDescent="0.25">
      <c r="A5" s="77" t="s">
        <v>2</v>
      </c>
      <c r="B5" s="77"/>
      <c r="C5" s="77"/>
    </row>
    <row r="6" spans="1:3" s="14" customFormat="1" ht="44.25" customHeight="1" thickBot="1" x14ac:dyDescent="0.3">
      <c r="A6" s="78" t="s">
        <v>138</v>
      </c>
      <c r="B6" s="78"/>
      <c r="C6" s="78"/>
    </row>
    <row r="7" spans="1:3" s="16" customFormat="1" ht="19.5" customHeight="1" x14ac:dyDescent="0.25">
      <c r="A7" s="24" t="s">
        <v>3</v>
      </c>
      <c r="B7" s="25" t="s">
        <v>101</v>
      </c>
      <c r="C7" s="26" t="s">
        <v>93</v>
      </c>
    </row>
    <row r="8" spans="1:3" s="8" customFormat="1" ht="10.5" hidden="1" customHeight="1" outlineLevel="2" x14ac:dyDescent="0.25">
      <c r="A8" s="79" t="s">
        <v>83</v>
      </c>
      <c r="B8" s="9" t="s">
        <v>128</v>
      </c>
      <c r="C8" s="27">
        <v>17182.16</v>
      </c>
    </row>
    <row r="9" spans="1:3" s="8" customFormat="1" ht="9.6" hidden="1" outlineLevel="2" x14ac:dyDescent="0.25">
      <c r="A9" s="79"/>
      <c r="B9" s="9" t="s">
        <v>84</v>
      </c>
      <c r="C9" s="27">
        <v>42253793.850000001</v>
      </c>
    </row>
    <row r="10" spans="1:3" s="8" customFormat="1" ht="9.6" outlineLevel="1" collapsed="1" x14ac:dyDescent="0.25">
      <c r="A10" s="79"/>
      <c r="B10" s="23" t="s">
        <v>74</v>
      </c>
      <c r="C10" s="28">
        <f>SUM(C8:C9)</f>
        <v>42270976.009999998</v>
      </c>
    </row>
    <row r="11" spans="1:3" s="8" customFormat="1" ht="9.6" hidden="1" outlineLevel="2" x14ac:dyDescent="0.25">
      <c r="A11" s="79"/>
      <c r="B11" s="9" t="s">
        <v>90</v>
      </c>
      <c r="C11" s="27">
        <v>51610156.81000001</v>
      </c>
    </row>
    <row r="12" spans="1:3" s="8" customFormat="1" ht="9.6" hidden="1" outlineLevel="2" x14ac:dyDescent="0.25">
      <c r="A12" s="79"/>
      <c r="B12" s="9" t="s">
        <v>110</v>
      </c>
      <c r="C12" s="27">
        <v>42356386.730000019</v>
      </c>
    </row>
    <row r="13" spans="1:3" s="8" customFormat="1" ht="9.6" outlineLevel="1" collapsed="1" x14ac:dyDescent="0.25">
      <c r="A13" s="79"/>
      <c r="B13" s="21" t="s">
        <v>97</v>
      </c>
      <c r="C13" s="28">
        <f>SUM(C11:C12)</f>
        <v>93966543.540000021</v>
      </c>
    </row>
    <row r="14" spans="1:3" s="8" customFormat="1" ht="9.6" hidden="1" outlineLevel="2" x14ac:dyDescent="0.25">
      <c r="A14" s="79"/>
      <c r="B14" s="9" t="s">
        <v>91</v>
      </c>
      <c r="C14" s="27">
        <v>983392.00000000012</v>
      </c>
    </row>
    <row r="15" spans="1:3" s="8" customFormat="1" ht="9.6" hidden="1" outlineLevel="2" x14ac:dyDescent="0.25">
      <c r="A15" s="79"/>
      <c r="B15" s="9" t="s">
        <v>111</v>
      </c>
      <c r="C15" s="27">
        <v>981135.74</v>
      </c>
    </row>
    <row r="16" spans="1:3" s="8" customFormat="1" ht="9.6" outlineLevel="1" collapsed="1" x14ac:dyDescent="0.25">
      <c r="A16" s="79"/>
      <c r="B16" s="21" t="s">
        <v>98</v>
      </c>
      <c r="C16" s="28">
        <f>SUM(C14:C15)</f>
        <v>1964527.7400000002</v>
      </c>
    </row>
    <row r="17" spans="1:3" s="8" customFormat="1" ht="9.6" hidden="1" outlineLevel="2" x14ac:dyDescent="0.25">
      <c r="A17" s="79"/>
      <c r="B17" s="9" t="s">
        <v>134</v>
      </c>
      <c r="C17" s="27">
        <v>2002.99</v>
      </c>
    </row>
    <row r="18" spans="1:3" s="8" customFormat="1" ht="9.6" hidden="1" outlineLevel="2" x14ac:dyDescent="0.25">
      <c r="A18" s="79"/>
      <c r="B18" s="9" t="s">
        <v>92</v>
      </c>
      <c r="C18" s="27">
        <v>2679710.79</v>
      </c>
    </row>
    <row r="19" spans="1:3" s="8" customFormat="1" ht="9.6" hidden="1" outlineLevel="2" x14ac:dyDescent="0.25">
      <c r="A19" s="79"/>
      <c r="B19" s="9" t="s">
        <v>112</v>
      </c>
      <c r="C19" s="27">
        <v>3101665.3200000003</v>
      </c>
    </row>
    <row r="20" spans="1:3" s="8" customFormat="1" ht="9.6" outlineLevel="1" collapsed="1" x14ac:dyDescent="0.25">
      <c r="A20" s="79"/>
      <c r="B20" s="23" t="s">
        <v>142</v>
      </c>
      <c r="C20" s="28">
        <f>SUM(C17:C19)</f>
        <v>5783379.1000000006</v>
      </c>
    </row>
    <row r="21" spans="1:3" s="8" customFormat="1" ht="9.6" hidden="1" outlineLevel="2" x14ac:dyDescent="0.25">
      <c r="A21" s="79"/>
      <c r="B21" s="9" t="s">
        <v>131</v>
      </c>
      <c r="C21" s="27">
        <v>19209.060000000001</v>
      </c>
    </row>
    <row r="22" spans="1:3" s="8" customFormat="1" ht="9.6" hidden="1" outlineLevel="2" x14ac:dyDescent="0.25">
      <c r="A22" s="79"/>
      <c r="B22" s="9" t="s">
        <v>88</v>
      </c>
      <c r="C22" s="27">
        <v>3919908.8199999994</v>
      </c>
    </row>
    <row r="23" spans="1:3" s="8" customFormat="1" ht="9.6" hidden="1" outlineLevel="2" x14ac:dyDescent="0.25">
      <c r="A23" s="79"/>
      <c r="B23" s="9" t="s">
        <v>102</v>
      </c>
      <c r="C23" s="27">
        <v>2062348.72</v>
      </c>
    </row>
    <row r="24" spans="1:3" s="8" customFormat="1" ht="9.6" outlineLevel="1" collapsed="1" x14ac:dyDescent="0.25">
      <c r="A24" s="79"/>
      <c r="B24" s="23" t="s">
        <v>79</v>
      </c>
      <c r="C24" s="28">
        <f>SUM(C21:C23)</f>
        <v>6001466.5999999996</v>
      </c>
    </row>
    <row r="25" spans="1:3" s="8" customFormat="1" ht="9.6" hidden="1" outlineLevel="2" x14ac:dyDescent="0.25">
      <c r="A25" s="79"/>
      <c r="B25" s="9" t="s">
        <v>135</v>
      </c>
      <c r="C25" s="27">
        <v>24248.050000000003</v>
      </c>
    </row>
    <row r="26" spans="1:3" s="8" customFormat="1" ht="9.6" hidden="1" outlineLevel="2" x14ac:dyDescent="0.25">
      <c r="A26" s="79"/>
      <c r="B26" s="9" t="s">
        <v>89</v>
      </c>
      <c r="C26" s="27">
        <v>4394957.24</v>
      </c>
    </row>
    <row r="27" spans="1:3" s="8" customFormat="1" ht="9.6" hidden="1" outlineLevel="2" x14ac:dyDescent="0.25">
      <c r="A27" s="79"/>
      <c r="B27" s="9" t="s">
        <v>113</v>
      </c>
      <c r="C27" s="27">
        <v>6087909.25</v>
      </c>
    </row>
    <row r="28" spans="1:3" s="8" customFormat="1" ht="9.6" outlineLevel="1" collapsed="1" x14ac:dyDescent="0.25">
      <c r="A28" s="79"/>
      <c r="B28" s="23" t="s">
        <v>143</v>
      </c>
      <c r="C28" s="28">
        <f>SUM(C25:C27)</f>
        <v>10507114.539999999</v>
      </c>
    </row>
    <row r="29" spans="1:3" s="8" customFormat="1" ht="9.6" hidden="1" outlineLevel="2" x14ac:dyDescent="0.25">
      <c r="A29" s="79"/>
      <c r="B29" s="9" t="s">
        <v>87</v>
      </c>
      <c r="C29" s="27">
        <v>525773.19000000006</v>
      </c>
    </row>
    <row r="30" spans="1:3" s="8" customFormat="1" ht="9.6" hidden="1" outlineLevel="2" x14ac:dyDescent="0.25">
      <c r="A30" s="79"/>
      <c r="B30" s="9" t="s">
        <v>103</v>
      </c>
      <c r="C30" s="27">
        <v>753675.22</v>
      </c>
    </row>
    <row r="31" spans="1:3" s="8" customFormat="1" ht="9.6" hidden="1" outlineLevel="2" x14ac:dyDescent="0.25">
      <c r="A31" s="79"/>
      <c r="B31" s="9" t="s">
        <v>114</v>
      </c>
      <c r="C31" s="27">
        <v>518802.78</v>
      </c>
    </row>
    <row r="32" spans="1:3" s="8" customFormat="1" ht="9.6" outlineLevel="1" collapsed="1" x14ac:dyDescent="0.25">
      <c r="A32" s="79"/>
      <c r="B32" s="23" t="s">
        <v>144</v>
      </c>
      <c r="C32" s="28">
        <f>SUM(C29:C31)</f>
        <v>1798251.1900000002</v>
      </c>
    </row>
    <row r="33" spans="1:3" s="8" customFormat="1" ht="9.6" hidden="1" outlineLevel="2" x14ac:dyDescent="0.25">
      <c r="A33" s="79"/>
      <c r="B33" s="9" t="s">
        <v>130</v>
      </c>
      <c r="C33" s="27">
        <v>36273.24</v>
      </c>
    </row>
    <row r="34" spans="1:3" s="8" customFormat="1" ht="9.6" hidden="1" outlineLevel="2" x14ac:dyDescent="0.25">
      <c r="A34" s="79"/>
      <c r="B34" s="9" t="s">
        <v>85</v>
      </c>
      <c r="C34" s="27">
        <v>20828211.830000002</v>
      </c>
    </row>
    <row r="35" spans="1:3" s="8" customFormat="1" ht="9.6" outlineLevel="1" collapsed="1" x14ac:dyDescent="0.25">
      <c r="A35" s="79"/>
      <c r="B35" s="23" t="s">
        <v>78</v>
      </c>
      <c r="C35" s="28">
        <f>SUM(C33:C34)</f>
        <v>20864485.07</v>
      </c>
    </row>
    <row r="36" spans="1:3" s="8" customFormat="1" ht="9.6" hidden="1" outlineLevel="2" x14ac:dyDescent="0.25">
      <c r="A36" s="79"/>
      <c r="B36" s="9" t="s">
        <v>104</v>
      </c>
      <c r="C36" s="27">
        <v>3230024.7500000005</v>
      </c>
    </row>
    <row r="37" spans="1:3" s="8" customFormat="1" ht="9.6" hidden="1" outlineLevel="2" x14ac:dyDescent="0.25">
      <c r="A37" s="79"/>
      <c r="B37" s="9" t="s">
        <v>115</v>
      </c>
      <c r="C37" s="27">
        <v>3471467.66</v>
      </c>
    </row>
    <row r="38" spans="1:3" s="8" customFormat="1" ht="9.6" outlineLevel="1" collapsed="1" x14ac:dyDescent="0.25">
      <c r="A38" s="79"/>
      <c r="B38" s="23" t="s">
        <v>145</v>
      </c>
      <c r="C38" s="28">
        <f>SUM(C36:C37)</f>
        <v>6701492.4100000001</v>
      </c>
    </row>
    <row r="39" spans="1:3" s="8" customFormat="1" ht="9.6" hidden="1" outlineLevel="2" x14ac:dyDescent="0.25">
      <c r="A39" s="79"/>
      <c r="B39" s="9" t="s">
        <v>105</v>
      </c>
      <c r="C39" s="27">
        <v>19634639.190000001</v>
      </c>
    </row>
    <row r="40" spans="1:3" s="8" customFormat="1" ht="9.6" hidden="1" outlineLevel="2" x14ac:dyDescent="0.25">
      <c r="A40" s="79"/>
      <c r="B40" s="9" t="s">
        <v>116</v>
      </c>
      <c r="C40" s="27">
        <v>14848515.199999999</v>
      </c>
    </row>
    <row r="41" spans="1:3" s="8" customFormat="1" ht="9.6" outlineLevel="1" collapsed="1" x14ac:dyDescent="0.25">
      <c r="A41" s="79"/>
      <c r="B41" s="23" t="s">
        <v>125</v>
      </c>
      <c r="C41" s="28">
        <f>SUM(C39:C40)</f>
        <v>34483154.390000001</v>
      </c>
    </row>
    <row r="42" spans="1:3" s="8" customFormat="1" ht="9.6" outlineLevel="1" x14ac:dyDescent="0.25">
      <c r="A42" s="79"/>
      <c r="B42" s="21" t="s">
        <v>141</v>
      </c>
      <c r="C42" s="28">
        <v>164295.10999999999</v>
      </c>
    </row>
    <row r="43" spans="1:3" s="8" customFormat="1" ht="9.6" outlineLevel="1" x14ac:dyDescent="0.25">
      <c r="A43" s="79"/>
      <c r="B43" s="21" t="s">
        <v>146</v>
      </c>
      <c r="C43" s="28">
        <v>747900.39999999991</v>
      </c>
    </row>
    <row r="44" spans="1:3" s="8" customFormat="1" ht="9.6" outlineLevel="1" x14ac:dyDescent="0.25">
      <c r="A44" s="79"/>
      <c r="B44" s="21" t="s">
        <v>118</v>
      </c>
      <c r="C44" s="28">
        <v>26829.75</v>
      </c>
    </row>
    <row r="45" spans="1:3" s="8" customFormat="1" ht="9.6" outlineLevel="1" x14ac:dyDescent="0.25">
      <c r="A45" s="79"/>
      <c r="B45" s="21" t="s">
        <v>107</v>
      </c>
      <c r="C45" s="28">
        <v>2034980.2099999997</v>
      </c>
    </row>
    <row r="46" spans="1:3" s="8" customFormat="1" ht="10.5" customHeight="1" outlineLevel="1" x14ac:dyDescent="0.25">
      <c r="A46" s="79"/>
      <c r="B46" s="21" t="s">
        <v>95</v>
      </c>
      <c r="C46" s="28">
        <v>3522302.9599999995</v>
      </c>
    </row>
    <row r="47" spans="1:3" s="8" customFormat="1" ht="10.5" customHeight="1" outlineLevel="1" x14ac:dyDescent="0.25">
      <c r="A47" s="79"/>
      <c r="B47" s="21" t="s">
        <v>106</v>
      </c>
      <c r="C47" s="28">
        <v>16311549.440000001</v>
      </c>
    </row>
    <row r="48" spans="1:3" s="8" customFormat="1" ht="10.5" customHeight="1" outlineLevel="1" x14ac:dyDescent="0.25">
      <c r="A48" s="79"/>
      <c r="B48" s="21" t="s">
        <v>109</v>
      </c>
      <c r="C48" s="28">
        <v>94238164.520000011</v>
      </c>
    </row>
    <row r="49" spans="1:5" s="8" customFormat="1" ht="10.5" customHeight="1" outlineLevel="1" x14ac:dyDescent="0.25">
      <c r="A49" s="79"/>
      <c r="B49" s="21" t="s">
        <v>108</v>
      </c>
      <c r="C49" s="28">
        <v>2529882.4699999997</v>
      </c>
    </row>
    <row r="50" spans="1:5" s="8" customFormat="1" ht="10.5" customHeight="1" outlineLevel="1" x14ac:dyDescent="0.25">
      <c r="A50" s="79"/>
      <c r="B50" s="21" t="s">
        <v>120</v>
      </c>
      <c r="C50" s="28">
        <v>942947.49</v>
      </c>
    </row>
    <row r="51" spans="1:5" s="8" customFormat="1" ht="19.2" outlineLevel="1" x14ac:dyDescent="0.25">
      <c r="A51" s="79"/>
      <c r="B51" s="22" t="s">
        <v>121</v>
      </c>
      <c r="C51" s="28">
        <v>973157.3</v>
      </c>
    </row>
    <row r="52" spans="1:5" s="8" customFormat="1" ht="10.5" customHeight="1" outlineLevel="1" x14ac:dyDescent="0.25">
      <c r="A52" s="79"/>
      <c r="B52" s="21" t="s">
        <v>122</v>
      </c>
      <c r="C52" s="28">
        <v>121624.23</v>
      </c>
    </row>
    <row r="53" spans="1:5" s="8" customFormat="1" ht="10.5" customHeight="1" outlineLevel="1" x14ac:dyDescent="0.25">
      <c r="A53" s="79"/>
      <c r="B53" s="21" t="s">
        <v>136</v>
      </c>
      <c r="C53" s="28">
        <v>203665.81</v>
      </c>
    </row>
    <row r="54" spans="1:5" s="8" customFormat="1" ht="10.5" customHeight="1" outlineLevel="1" x14ac:dyDescent="0.25">
      <c r="A54" s="79"/>
      <c r="B54" s="21" t="s">
        <v>117</v>
      </c>
      <c r="C54" s="28">
        <v>9460451.7100000009</v>
      </c>
    </row>
    <row r="55" spans="1:5" s="8" customFormat="1" ht="10.5" customHeight="1" outlineLevel="1" x14ac:dyDescent="0.25">
      <c r="A55" s="79"/>
      <c r="B55" s="21" t="s">
        <v>140</v>
      </c>
      <c r="C55" s="28">
        <v>202500</v>
      </c>
    </row>
    <row r="56" spans="1:5" s="8" customFormat="1" ht="10.5" customHeight="1" outlineLevel="1" x14ac:dyDescent="0.25">
      <c r="A56" s="79"/>
      <c r="B56" s="21" t="s">
        <v>119</v>
      </c>
      <c r="C56" s="28">
        <v>2634565.7599999998</v>
      </c>
    </row>
    <row r="57" spans="1:5" s="8" customFormat="1" ht="10.5" customHeight="1" x14ac:dyDescent="0.25">
      <c r="A57" s="79"/>
      <c r="B57" s="15" t="s">
        <v>4</v>
      </c>
      <c r="C57" s="31">
        <f>SUM(C41:C56,C38,C35,C32,C28,C24,C20,C16,C13,C10)</f>
        <v>358456207.75</v>
      </c>
      <c r="E57"/>
    </row>
    <row r="58" spans="1:5" s="8" customFormat="1" ht="10.5" hidden="1" customHeight="1" outlineLevel="2" x14ac:dyDescent="0.25">
      <c r="A58" s="75" t="s">
        <v>82</v>
      </c>
      <c r="B58" s="3" t="s">
        <v>128</v>
      </c>
      <c r="C58" s="27">
        <v>65883.86</v>
      </c>
    </row>
    <row r="59" spans="1:5" s="8" customFormat="1" ht="9.6" hidden="1" outlineLevel="2" x14ac:dyDescent="0.25">
      <c r="A59" s="75"/>
      <c r="B59" s="3" t="s">
        <v>6</v>
      </c>
      <c r="C59" s="27">
        <v>42762854.289999999</v>
      </c>
    </row>
    <row r="60" spans="1:5" s="8" customFormat="1" ht="9.6" hidden="1" outlineLevel="2" x14ac:dyDescent="0.25">
      <c r="A60" s="75"/>
      <c r="B60" s="3" t="s">
        <v>7</v>
      </c>
      <c r="C60" s="27">
        <v>38419203.57</v>
      </c>
    </row>
    <row r="61" spans="1:5" s="8" customFormat="1" ht="9.6" hidden="1" outlineLevel="2" x14ac:dyDescent="0.25">
      <c r="A61" s="75"/>
      <c r="B61" s="3" t="s">
        <v>8</v>
      </c>
      <c r="C61" s="27">
        <v>39065062.200000003</v>
      </c>
    </row>
    <row r="62" spans="1:5" s="8" customFormat="1" ht="9.6" hidden="1" outlineLevel="2" x14ac:dyDescent="0.25">
      <c r="A62" s="75"/>
      <c r="B62" s="3" t="s">
        <v>9</v>
      </c>
      <c r="C62" s="27">
        <v>37728666.540000007</v>
      </c>
    </row>
    <row r="63" spans="1:5" s="8" customFormat="1" ht="9.6" hidden="1" outlineLevel="2" x14ac:dyDescent="0.25">
      <c r="A63" s="75"/>
      <c r="B63" s="3" t="s">
        <v>10</v>
      </c>
      <c r="C63" s="27">
        <v>38804794.409999996</v>
      </c>
    </row>
    <row r="64" spans="1:5" s="8" customFormat="1" ht="9.6" hidden="1" outlineLevel="2" x14ac:dyDescent="0.25">
      <c r="A64" s="75"/>
      <c r="B64" s="3" t="s">
        <v>11</v>
      </c>
      <c r="C64" s="27">
        <v>39056715.160000004</v>
      </c>
    </row>
    <row r="65" spans="1:3" s="8" customFormat="1" ht="9.6" hidden="1" outlineLevel="2" x14ac:dyDescent="0.25">
      <c r="A65" s="75"/>
      <c r="B65" s="3" t="s">
        <v>12</v>
      </c>
      <c r="C65" s="27">
        <v>40366043.439999998</v>
      </c>
    </row>
    <row r="66" spans="1:3" s="8" customFormat="1" ht="9.6" outlineLevel="1" collapsed="1" x14ac:dyDescent="0.25">
      <c r="A66" s="75"/>
      <c r="B66" s="23" t="s">
        <v>74</v>
      </c>
      <c r="C66" s="28">
        <f>SUM(C58:C65)</f>
        <v>276269223.47000003</v>
      </c>
    </row>
    <row r="67" spans="1:3" s="8" customFormat="1" ht="9.6" hidden="1" outlineLevel="2" x14ac:dyDescent="0.25">
      <c r="A67" s="75"/>
      <c r="B67" s="2" t="s">
        <v>129</v>
      </c>
      <c r="C67" s="27">
        <v>303.85000000000002</v>
      </c>
    </row>
    <row r="68" spans="1:3" s="8" customFormat="1" ht="9.6" hidden="1" outlineLevel="2" x14ac:dyDescent="0.25">
      <c r="A68" s="75"/>
      <c r="B68" s="2" t="s">
        <v>13</v>
      </c>
      <c r="C68" s="27">
        <v>1861161.62</v>
      </c>
    </row>
    <row r="69" spans="1:3" s="8" customFormat="1" ht="9.6" hidden="1" outlineLevel="2" x14ac:dyDescent="0.25">
      <c r="A69" s="75"/>
      <c r="B69" s="2" t="s">
        <v>14</v>
      </c>
      <c r="C69" s="27">
        <v>1975794.22</v>
      </c>
    </row>
    <row r="70" spans="1:3" s="8" customFormat="1" ht="9.6" hidden="1" outlineLevel="2" x14ac:dyDescent="0.25">
      <c r="A70" s="75"/>
      <c r="B70" s="2" t="s">
        <v>15</v>
      </c>
      <c r="C70" s="27">
        <v>2134246.16</v>
      </c>
    </row>
    <row r="71" spans="1:3" s="8" customFormat="1" ht="9.6" hidden="1" outlineLevel="2" x14ac:dyDescent="0.25">
      <c r="A71" s="75"/>
      <c r="B71" s="2" t="s">
        <v>16</v>
      </c>
      <c r="C71" s="27">
        <v>2250064.19</v>
      </c>
    </row>
    <row r="72" spans="1:3" s="8" customFormat="1" ht="9.6" hidden="1" outlineLevel="2" x14ac:dyDescent="0.25">
      <c r="A72" s="75"/>
      <c r="B72" s="2" t="s">
        <v>17</v>
      </c>
      <c r="C72" s="27">
        <v>2331672.1</v>
      </c>
    </row>
    <row r="73" spans="1:3" s="8" customFormat="1" ht="9.6" hidden="1" outlineLevel="2" x14ac:dyDescent="0.25">
      <c r="A73" s="75"/>
      <c r="B73" s="2" t="s">
        <v>18</v>
      </c>
      <c r="C73" s="27">
        <v>2386653.8199999998</v>
      </c>
    </row>
    <row r="74" spans="1:3" s="8" customFormat="1" ht="9.6" hidden="1" outlineLevel="2" x14ac:dyDescent="0.25">
      <c r="A74" s="75"/>
      <c r="B74" s="2" t="s">
        <v>19</v>
      </c>
      <c r="C74" s="27">
        <v>2464363.4300000002</v>
      </c>
    </row>
    <row r="75" spans="1:3" s="8" customFormat="1" ht="9.6" hidden="1" outlineLevel="2" x14ac:dyDescent="0.25">
      <c r="A75" s="75"/>
      <c r="B75" s="2" t="s">
        <v>86</v>
      </c>
      <c r="C75" s="27">
        <v>2523047.2800000003</v>
      </c>
    </row>
    <row r="76" spans="1:3" s="8" customFormat="1" ht="9.6" outlineLevel="1" collapsed="1" x14ac:dyDescent="0.25">
      <c r="A76" s="75"/>
      <c r="B76" s="23" t="s">
        <v>76</v>
      </c>
      <c r="C76" s="28">
        <f>SUM(C67:C75)</f>
        <v>17927306.670000002</v>
      </c>
    </row>
    <row r="77" spans="1:3" s="8" customFormat="1" ht="9.6" hidden="1" outlineLevel="2" x14ac:dyDescent="0.25">
      <c r="A77" s="75"/>
      <c r="B77" s="2" t="s">
        <v>130</v>
      </c>
      <c r="C77" s="27">
        <v>108660.25</v>
      </c>
    </row>
    <row r="78" spans="1:3" s="8" customFormat="1" ht="9.6" hidden="1" outlineLevel="2" x14ac:dyDescent="0.25">
      <c r="A78" s="75"/>
      <c r="B78" s="2" t="s">
        <v>20</v>
      </c>
      <c r="C78" s="27">
        <v>12068603.779999999</v>
      </c>
    </row>
    <row r="79" spans="1:3" s="8" customFormat="1" ht="9.6" hidden="1" outlineLevel="2" x14ac:dyDescent="0.25">
      <c r="A79" s="75"/>
      <c r="B79" s="2" t="s">
        <v>21</v>
      </c>
      <c r="C79" s="27">
        <v>15610381.629999999</v>
      </c>
    </row>
    <row r="80" spans="1:3" s="8" customFormat="1" ht="9.6" hidden="1" outlineLevel="2" x14ac:dyDescent="0.25">
      <c r="A80" s="75"/>
      <c r="B80" s="2" t="s">
        <v>22</v>
      </c>
      <c r="C80" s="27">
        <v>18120567.039999999</v>
      </c>
    </row>
    <row r="81" spans="1:3" s="8" customFormat="1" ht="9.6" hidden="1" outlineLevel="2" x14ac:dyDescent="0.25">
      <c r="A81" s="75"/>
      <c r="B81" s="2" t="s">
        <v>23</v>
      </c>
      <c r="C81" s="27">
        <v>21254522.59</v>
      </c>
    </row>
    <row r="82" spans="1:3" s="8" customFormat="1" ht="9.6" hidden="1" outlineLevel="2" x14ac:dyDescent="0.25">
      <c r="A82" s="75"/>
      <c r="B82" s="2" t="s">
        <v>24</v>
      </c>
      <c r="C82" s="27">
        <v>22144531.41</v>
      </c>
    </row>
    <row r="83" spans="1:3" s="8" customFormat="1" ht="9.6" hidden="1" outlineLevel="2" x14ac:dyDescent="0.25">
      <c r="A83" s="75"/>
      <c r="B83" s="2" t="s">
        <v>25</v>
      </c>
      <c r="C83" s="27">
        <v>21537218.190000001</v>
      </c>
    </row>
    <row r="84" spans="1:3" s="8" customFormat="1" ht="9.6" outlineLevel="1" collapsed="1" x14ac:dyDescent="0.25">
      <c r="A84" s="75"/>
      <c r="B84" s="23" t="s">
        <v>78</v>
      </c>
      <c r="C84" s="28">
        <f>SUM(C77:C83)</f>
        <v>110844484.88999999</v>
      </c>
    </row>
    <row r="85" spans="1:3" s="8" customFormat="1" ht="10.5" hidden="1" customHeight="1" outlineLevel="2" x14ac:dyDescent="0.25">
      <c r="A85" s="75"/>
      <c r="B85" s="2" t="s">
        <v>131</v>
      </c>
      <c r="C85" s="27">
        <v>76947.03</v>
      </c>
    </row>
    <row r="86" spans="1:3" s="8" customFormat="1" ht="9.6" hidden="1" outlineLevel="2" x14ac:dyDescent="0.25">
      <c r="A86" s="75"/>
      <c r="B86" s="2" t="s">
        <v>26</v>
      </c>
      <c r="C86" s="27">
        <v>3378900.41</v>
      </c>
    </row>
    <row r="87" spans="1:3" s="8" customFormat="1" ht="9.6" hidden="1" outlineLevel="2" x14ac:dyDescent="0.25">
      <c r="A87" s="75"/>
      <c r="B87" s="2" t="s">
        <v>27</v>
      </c>
      <c r="C87" s="27">
        <v>3905267.94</v>
      </c>
    </row>
    <row r="88" spans="1:3" s="8" customFormat="1" ht="9.6" hidden="1" outlineLevel="2" x14ac:dyDescent="0.25">
      <c r="A88" s="75"/>
      <c r="B88" s="2" t="s">
        <v>28</v>
      </c>
      <c r="C88" s="27">
        <v>4130257.4600000004</v>
      </c>
    </row>
    <row r="89" spans="1:3" s="8" customFormat="1" ht="9.6" hidden="1" outlineLevel="2" x14ac:dyDescent="0.25">
      <c r="A89" s="75"/>
      <c r="B89" s="2" t="s">
        <v>29</v>
      </c>
      <c r="C89" s="27">
        <v>4253625.5200000005</v>
      </c>
    </row>
    <row r="90" spans="1:3" s="8" customFormat="1" ht="9.6" hidden="1" outlineLevel="2" x14ac:dyDescent="0.25">
      <c r="A90" s="75"/>
      <c r="B90" s="2" t="s">
        <v>30</v>
      </c>
      <c r="C90" s="27">
        <v>4238135.71</v>
      </c>
    </row>
    <row r="91" spans="1:3" s="8" customFormat="1" ht="9.6" hidden="1" outlineLevel="2" x14ac:dyDescent="0.25">
      <c r="A91" s="75"/>
      <c r="B91" s="2" t="s">
        <v>31</v>
      </c>
      <c r="C91" s="27">
        <v>4112560.9200000004</v>
      </c>
    </row>
    <row r="92" spans="1:3" s="8" customFormat="1" ht="9.6" outlineLevel="1" collapsed="1" x14ac:dyDescent="0.25">
      <c r="A92" s="75"/>
      <c r="B92" s="23" t="s">
        <v>79</v>
      </c>
      <c r="C92" s="28">
        <f>SUM(C85:C91)</f>
        <v>24095694.990000002</v>
      </c>
    </row>
    <row r="93" spans="1:3" s="8" customFormat="1" ht="9.6" hidden="1" outlineLevel="2" x14ac:dyDescent="0.25">
      <c r="A93" s="75"/>
      <c r="B93" s="2" t="s">
        <v>32</v>
      </c>
      <c r="C93" s="27">
        <v>1524766.35</v>
      </c>
    </row>
    <row r="94" spans="1:3" s="8" customFormat="1" ht="9.6" hidden="1" outlineLevel="2" x14ac:dyDescent="0.25">
      <c r="A94" s="75"/>
      <c r="B94" s="2" t="s">
        <v>33</v>
      </c>
      <c r="C94" s="27">
        <v>1568414.61</v>
      </c>
    </row>
    <row r="95" spans="1:3" s="8" customFormat="1" ht="9.6" hidden="1" outlineLevel="2" x14ac:dyDescent="0.25">
      <c r="A95" s="75"/>
      <c r="B95" s="2" t="s">
        <v>34</v>
      </c>
      <c r="C95" s="27">
        <v>1690669.08</v>
      </c>
    </row>
    <row r="96" spans="1:3" s="8" customFormat="1" ht="9.6" hidden="1" outlineLevel="2" x14ac:dyDescent="0.25">
      <c r="A96" s="75"/>
      <c r="B96" s="2" t="s">
        <v>35</v>
      </c>
      <c r="C96" s="27">
        <v>4593305.54</v>
      </c>
    </row>
    <row r="97" spans="1:3" s="8" customFormat="1" ht="9.6" hidden="1" outlineLevel="2" x14ac:dyDescent="0.25">
      <c r="A97" s="75"/>
      <c r="B97" s="2" t="s">
        <v>36</v>
      </c>
      <c r="C97" s="27">
        <v>4775286.72</v>
      </c>
    </row>
    <row r="98" spans="1:3" s="8" customFormat="1" ht="9.6" hidden="1" outlineLevel="2" x14ac:dyDescent="0.25">
      <c r="A98" s="75"/>
      <c r="B98" s="2" t="s">
        <v>37</v>
      </c>
      <c r="C98" s="27">
        <v>4527650.03</v>
      </c>
    </row>
    <row r="99" spans="1:3" s="8" customFormat="1" ht="9.6" outlineLevel="1" collapsed="1" x14ac:dyDescent="0.25">
      <c r="A99" s="75"/>
      <c r="B99" s="23" t="s">
        <v>143</v>
      </c>
      <c r="C99" s="28">
        <f>SUM(C93:C98)</f>
        <v>18680092.330000002</v>
      </c>
    </row>
    <row r="100" spans="1:3" s="8" customFormat="1" ht="9.6" hidden="1" outlineLevel="2" x14ac:dyDescent="0.25">
      <c r="A100" s="75"/>
      <c r="B100" s="2" t="s">
        <v>38</v>
      </c>
      <c r="C100" s="27">
        <v>74157.990000000005</v>
      </c>
    </row>
    <row r="101" spans="1:3" s="8" customFormat="1" ht="9.6" hidden="1" outlineLevel="2" x14ac:dyDescent="0.25">
      <c r="A101" s="75"/>
      <c r="B101" s="2" t="s">
        <v>39</v>
      </c>
      <c r="C101" s="27">
        <v>86210.58</v>
      </c>
    </row>
    <row r="102" spans="1:3" s="8" customFormat="1" ht="9.6" hidden="1" outlineLevel="2" x14ac:dyDescent="0.25">
      <c r="A102" s="75"/>
      <c r="B102" s="2" t="s">
        <v>40</v>
      </c>
      <c r="C102" s="27">
        <v>138523.91</v>
      </c>
    </row>
    <row r="103" spans="1:3" s="8" customFormat="1" ht="9.6" hidden="1" outlineLevel="2" x14ac:dyDescent="0.25">
      <c r="A103" s="75"/>
      <c r="B103" s="2" t="s">
        <v>41</v>
      </c>
      <c r="C103" s="27">
        <v>564364.02</v>
      </c>
    </row>
    <row r="104" spans="1:3" s="8" customFormat="1" ht="10.5" hidden="1" customHeight="1" outlineLevel="2" x14ac:dyDescent="0.25">
      <c r="A104" s="75"/>
      <c r="B104" s="2" t="s">
        <v>42</v>
      </c>
      <c r="C104" s="27">
        <v>545363.49</v>
      </c>
    </row>
    <row r="105" spans="1:3" s="8" customFormat="1" ht="10.5" hidden="1" customHeight="1" outlineLevel="2" x14ac:dyDescent="0.25">
      <c r="A105" s="75"/>
      <c r="B105" s="2" t="s">
        <v>43</v>
      </c>
      <c r="C105" s="27">
        <v>531063.52</v>
      </c>
    </row>
    <row r="106" spans="1:3" s="8" customFormat="1" ht="10.5" customHeight="1" outlineLevel="1" collapsed="1" x14ac:dyDescent="0.25">
      <c r="A106" s="75"/>
      <c r="B106" s="23" t="s">
        <v>144</v>
      </c>
      <c r="C106" s="28">
        <f>SUM(C100:C105)</f>
        <v>1939683.51</v>
      </c>
    </row>
    <row r="107" spans="1:3" s="8" customFormat="1" ht="10.5" customHeight="1" outlineLevel="1" x14ac:dyDescent="0.25">
      <c r="A107" s="75"/>
      <c r="B107" s="23" t="s">
        <v>80</v>
      </c>
      <c r="C107" s="28">
        <v>89107.18</v>
      </c>
    </row>
    <row r="108" spans="1:3" s="8" customFormat="1" ht="10.5" customHeight="1" outlineLevel="1" x14ac:dyDescent="0.25">
      <c r="A108" s="75"/>
      <c r="B108" s="22" t="s">
        <v>44</v>
      </c>
      <c r="C108" s="28">
        <v>6515.51</v>
      </c>
    </row>
    <row r="109" spans="1:3" s="8" customFormat="1" ht="10.5" hidden="1" customHeight="1" outlineLevel="2" x14ac:dyDescent="0.25">
      <c r="A109" s="75"/>
      <c r="B109" s="2" t="s">
        <v>132</v>
      </c>
      <c r="C109" s="27">
        <v>3018.64</v>
      </c>
    </row>
    <row r="110" spans="1:3" s="8" customFormat="1" ht="10.5" hidden="1" customHeight="1" outlineLevel="2" x14ac:dyDescent="0.25">
      <c r="A110" s="75"/>
      <c r="B110" s="2" t="s">
        <v>45</v>
      </c>
      <c r="C110" s="27">
        <v>201094.49</v>
      </c>
    </row>
    <row r="111" spans="1:3" s="8" customFormat="1" ht="10.5" hidden="1" customHeight="1" outlineLevel="2" x14ac:dyDescent="0.25">
      <c r="A111" s="75"/>
      <c r="B111" s="2" t="s">
        <v>46</v>
      </c>
      <c r="C111" s="27">
        <v>80529.78</v>
      </c>
    </row>
    <row r="112" spans="1:3" s="8" customFormat="1" ht="10.5" hidden="1" customHeight="1" outlineLevel="2" x14ac:dyDescent="0.25">
      <c r="A112" s="75"/>
      <c r="B112" s="2" t="s">
        <v>47</v>
      </c>
      <c r="C112" s="27">
        <v>32104.44</v>
      </c>
    </row>
    <row r="113" spans="1:3" s="8" customFormat="1" ht="10.5" customHeight="1" outlineLevel="1" collapsed="1" x14ac:dyDescent="0.25">
      <c r="A113" s="75"/>
      <c r="B113" s="23" t="s">
        <v>81</v>
      </c>
      <c r="C113" s="28">
        <f>SUM(C109:C112)</f>
        <v>316747.35000000003</v>
      </c>
    </row>
    <row r="114" spans="1:3" s="8" customFormat="1" ht="10.5" customHeight="1" outlineLevel="1" x14ac:dyDescent="0.25">
      <c r="A114" s="75"/>
      <c r="B114" s="22" t="s">
        <v>48</v>
      </c>
      <c r="C114" s="28">
        <v>15114916.050000001</v>
      </c>
    </row>
    <row r="115" spans="1:3" s="8" customFormat="1" ht="10.5" hidden="1" customHeight="1" outlineLevel="2" x14ac:dyDescent="0.25">
      <c r="A115" s="75"/>
      <c r="B115" s="3" t="s">
        <v>49</v>
      </c>
      <c r="C115" s="27">
        <v>360865836.85999995</v>
      </c>
    </row>
    <row r="116" spans="1:3" s="8" customFormat="1" ht="10.5" hidden="1" customHeight="1" outlineLevel="2" x14ac:dyDescent="0.25">
      <c r="A116" s="75"/>
      <c r="B116" s="3" t="s">
        <v>50</v>
      </c>
      <c r="C116" s="27">
        <v>8627414.4700000007</v>
      </c>
    </row>
    <row r="117" spans="1:3" s="8" customFormat="1" ht="10.5" customHeight="1" outlineLevel="1" collapsed="1" x14ac:dyDescent="0.25">
      <c r="A117" s="75"/>
      <c r="B117" s="29" t="s">
        <v>49</v>
      </c>
      <c r="C117" s="28">
        <f>SUM(C115:C116)</f>
        <v>369493251.32999998</v>
      </c>
    </row>
    <row r="118" spans="1:3" s="8" customFormat="1" ht="10.5" customHeight="1" outlineLevel="1" x14ac:dyDescent="0.25">
      <c r="A118" s="75"/>
      <c r="B118" s="29" t="s">
        <v>51</v>
      </c>
      <c r="C118" s="28">
        <v>53022375.100000001</v>
      </c>
    </row>
    <row r="119" spans="1:3" s="8" customFormat="1" ht="10.5" customHeight="1" outlineLevel="1" x14ac:dyDescent="0.25">
      <c r="A119" s="75"/>
      <c r="B119" s="29" t="s">
        <v>52</v>
      </c>
      <c r="C119" s="28">
        <v>55343785.920000002</v>
      </c>
    </row>
    <row r="120" spans="1:3" s="8" customFormat="1" ht="10.5" hidden="1" customHeight="1" outlineLevel="2" x14ac:dyDescent="0.25">
      <c r="A120" s="75"/>
      <c r="B120" s="3" t="s">
        <v>53</v>
      </c>
      <c r="C120" s="27">
        <v>8229075.6500000004</v>
      </c>
    </row>
    <row r="121" spans="1:3" s="8" customFormat="1" ht="10.5" hidden="1" customHeight="1" outlineLevel="2" x14ac:dyDescent="0.25">
      <c r="A121" s="75"/>
      <c r="B121" s="3" t="s">
        <v>54</v>
      </c>
      <c r="C121" s="27">
        <v>170438.91</v>
      </c>
    </row>
    <row r="122" spans="1:3" s="8" customFormat="1" ht="10.5" customHeight="1" outlineLevel="1" collapsed="1" x14ac:dyDescent="0.25">
      <c r="A122" s="75"/>
      <c r="B122" s="29" t="s">
        <v>53</v>
      </c>
      <c r="C122" s="28">
        <f>SUM(C120:C121)</f>
        <v>8399514.5600000005</v>
      </c>
    </row>
    <row r="123" spans="1:3" s="8" customFormat="1" ht="10.5" hidden="1" customHeight="1" outlineLevel="2" x14ac:dyDescent="0.25">
      <c r="A123" s="75"/>
      <c r="B123" s="3" t="s">
        <v>55</v>
      </c>
      <c r="C123" s="27">
        <v>70370779.689999983</v>
      </c>
    </row>
    <row r="124" spans="1:3" s="8" customFormat="1" ht="10.5" hidden="1" customHeight="1" outlineLevel="2" x14ac:dyDescent="0.25">
      <c r="A124" s="75"/>
      <c r="B124" s="5" t="s">
        <v>56</v>
      </c>
      <c r="C124" s="27">
        <v>1746613.2699999998</v>
      </c>
    </row>
    <row r="125" spans="1:3" s="8" customFormat="1" ht="10.5" customHeight="1" outlineLevel="1" collapsed="1" x14ac:dyDescent="0.25">
      <c r="A125" s="75"/>
      <c r="B125" s="29" t="s">
        <v>55</v>
      </c>
      <c r="C125" s="28">
        <f>SUM(C123:C124)</f>
        <v>72117392.959999979</v>
      </c>
    </row>
    <row r="126" spans="1:3" s="8" customFormat="1" ht="10.5" hidden="1" customHeight="1" outlineLevel="2" x14ac:dyDescent="0.25">
      <c r="A126" s="75"/>
      <c r="B126" s="5" t="s">
        <v>133</v>
      </c>
      <c r="C126" s="27">
        <v>56539.89</v>
      </c>
    </row>
    <row r="127" spans="1:3" s="8" customFormat="1" ht="10.5" hidden="1" customHeight="1" outlineLevel="2" x14ac:dyDescent="0.25">
      <c r="A127" s="75"/>
      <c r="B127" s="5" t="s">
        <v>57</v>
      </c>
      <c r="C127" s="27">
        <v>13667887.189999999</v>
      </c>
    </row>
    <row r="128" spans="1:3" s="8" customFormat="1" ht="10.5" hidden="1" customHeight="1" outlineLevel="2" x14ac:dyDescent="0.25">
      <c r="A128" s="75"/>
      <c r="B128" s="5" t="s">
        <v>58</v>
      </c>
      <c r="C128" s="27">
        <v>13684869.960000001</v>
      </c>
    </row>
    <row r="129" spans="1:3" s="8" customFormat="1" ht="10.5" hidden="1" customHeight="1" outlineLevel="2" x14ac:dyDescent="0.25">
      <c r="A129" s="75"/>
      <c r="B129" s="3" t="s">
        <v>59</v>
      </c>
      <c r="C129" s="27">
        <v>13580257.210000001</v>
      </c>
    </row>
    <row r="130" spans="1:3" s="8" customFormat="1" ht="10.5" customHeight="1" outlineLevel="1" collapsed="1" x14ac:dyDescent="0.25">
      <c r="A130" s="75"/>
      <c r="B130" s="23" t="s">
        <v>127</v>
      </c>
      <c r="C130" s="28">
        <f>SUM(C126:C129)</f>
        <v>40989554.25</v>
      </c>
    </row>
    <row r="131" spans="1:3" s="8" customFormat="1" ht="10.5" customHeight="1" outlineLevel="1" x14ac:dyDescent="0.25">
      <c r="A131" s="75"/>
      <c r="B131" s="23" t="s">
        <v>73</v>
      </c>
      <c r="C131" s="28">
        <v>22852804.210000001</v>
      </c>
    </row>
    <row r="132" spans="1:3" s="8" customFormat="1" ht="10.5" customHeight="1" outlineLevel="1" x14ac:dyDescent="0.25">
      <c r="A132" s="75"/>
      <c r="B132" s="29" t="s">
        <v>123</v>
      </c>
      <c r="C132" s="28">
        <v>3738498.93</v>
      </c>
    </row>
    <row r="133" spans="1:3" s="8" customFormat="1" ht="10.5" customHeight="1" outlineLevel="1" x14ac:dyDescent="0.25">
      <c r="A133" s="75"/>
      <c r="B133" s="29" t="s">
        <v>5</v>
      </c>
      <c r="C133" s="28">
        <v>1774640.8699999999</v>
      </c>
    </row>
    <row r="134" spans="1:3" s="8" customFormat="1" ht="10.5" customHeight="1" outlineLevel="1" x14ac:dyDescent="0.25">
      <c r="A134" s="75"/>
      <c r="B134" s="29" t="s">
        <v>119</v>
      </c>
      <c r="C134" s="28">
        <v>26473560.289999995</v>
      </c>
    </row>
    <row r="135" spans="1:3" s="8" customFormat="1" ht="10.5" customHeight="1" outlineLevel="1" x14ac:dyDescent="0.25">
      <c r="A135" s="75"/>
      <c r="B135" s="29" t="s">
        <v>60</v>
      </c>
      <c r="C135" s="28">
        <v>55411961.460000001</v>
      </c>
    </row>
    <row r="136" spans="1:3" s="8" customFormat="1" ht="10.5" customHeight="1" outlineLevel="1" x14ac:dyDescent="0.25">
      <c r="A136" s="75"/>
      <c r="B136" s="23" t="s">
        <v>100</v>
      </c>
      <c r="C136" s="28">
        <v>9157984.9299999997</v>
      </c>
    </row>
    <row r="137" spans="1:3" s="8" customFormat="1" ht="10.5" customHeight="1" outlineLevel="1" x14ac:dyDescent="0.25">
      <c r="A137" s="75"/>
      <c r="B137" s="29" t="s">
        <v>61</v>
      </c>
      <c r="C137" s="28">
        <v>16009239.699999999</v>
      </c>
    </row>
    <row r="138" spans="1:3" s="8" customFormat="1" ht="10.5" customHeight="1" outlineLevel="1" x14ac:dyDescent="0.25">
      <c r="A138" s="75"/>
      <c r="B138" s="29" t="s">
        <v>62</v>
      </c>
      <c r="C138" s="28">
        <v>91086156.940000013</v>
      </c>
    </row>
    <row r="139" spans="1:3" s="8" customFormat="1" ht="10.5" customHeight="1" outlineLevel="1" x14ac:dyDescent="0.25">
      <c r="A139" s="75"/>
      <c r="B139" s="29" t="s">
        <v>63</v>
      </c>
      <c r="C139" s="28">
        <v>1978832.85</v>
      </c>
    </row>
    <row r="140" spans="1:3" s="8" customFormat="1" ht="10.5" customHeight="1" outlineLevel="1" x14ac:dyDescent="0.25">
      <c r="A140" s="75"/>
      <c r="B140" s="29" t="s">
        <v>64</v>
      </c>
      <c r="C140" s="28">
        <v>1082362.48</v>
      </c>
    </row>
    <row r="141" spans="1:3" s="8" customFormat="1" ht="10.5" customHeight="1" outlineLevel="1" x14ac:dyDescent="0.25">
      <c r="A141" s="75"/>
      <c r="B141" s="29" t="s">
        <v>65</v>
      </c>
      <c r="C141" s="28">
        <v>15208527.119999999</v>
      </c>
    </row>
    <row r="142" spans="1:3" s="8" customFormat="1" ht="10.5" customHeight="1" outlineLevel="1" x14ac:dyDescent="0.25">
      <c r="A142" s="75"/>
      <c r="B142" s="29" t="s">
        <v>66</v>
      </c>
      <c r="C142" s="28">
        <v>52251192.759999998</v>
      </c>
    </row>
    <row r="143" spans="1:3" s="8" customFormat="1" ht="10.5" customHeight="1" outlineLevel="1" x14ac:dyDescent="0.25">
      <c r="A143" s="75"/>
      <c r="B143" s="30" t="s">
        <v>67</v>
      </c>
      <c r="C143" s="28">
        <v>4520410.6100000003</v>
      </c>
    </row>
    <row r="144" spans="1:3" s="8" customFormat="1" ht="11.25" customHeight="1" outlineLevel="1" x14ac:dyDescent="0.25">
      <c r="A144" s="75"/>
      <c r="B144" s="30" t="s">
        <v>68</v>
      </c>
      <c r="C144" s="28">
        <v>32519978.489999998</v>
      </c>
    </row>
    <row r="145" spans="1:3" s="8" customFormat="1" ht="10.5" customHeight="1" outlineLevel="1" x14ac:dyDescent="0.25">
      <c r="A145" s="75"/>
      <c r="B145" s="29" t="s">
        <v>69</v>
      </c>
      <c r="C145" s="28">
        <v>460261.02</v>
      </c>
    </row>
    <row r="146" spans="1:3" s="8" customFormat="1" ht="10.5" customHeight="1" outlineLevel="1" x14ac:dyDescent="0.25">
      <c r="A146" s="75"/>
      <c r="B146" s="29" t="s">
        <v>70</v>
      </c>
      <c r="C146" s="28">
        <v>4863837.5500000007</v>
      </c>
    </row>
    <row r="147" spans="1:3" s="8" customFormat="1" ht="10.5" customHeight="1" outlineLevel="1" x14ac:dyDescent="0.25">
      <c r="A147" s="75"/>
      <c r="B147" s="29" t="s">
        <v>71</v>
      </c>
      <c r="C147" s="28">
        <v>3564006.5100000002</v>
      </c>
    </row>
    <row r="148" spans="1:3" s="8" customFormat="1" ht="10.5" customHeight="1" outlineLevel="1" x14ac:dyDescent="0.25">
      <c r="A148" s="75"/>
      <c r="B148" s="29" t="s">
        <v>72</v>
      </c>
      <c r="C148" s="28">
        <v>26112.41</v>
      </c>
    </row>
    <row r="149" spans="1:3" s="8" customFormat="1" ht="10.5" customHeight="1" outlineLevel="1" x14ac:dyDescent="0.25">
      <c r="A149" s="75"/>
      <c r="B149" s="29" t="s">
        <v>137</v>
      </c>
      <c r="C149" s="28">
        <v>2742594.62</v>
      </c>
    </row>
    <row r="150" spans="1:3" s="8" customFormat="1" ht="10.5" customHeight="1" x14ac:dyDescent="0.25">
      <c r="A150" s="75"/>
      <c r="B150" s="15" t="s">
        <v>4</v>
      </c>
      <c r="C150" s="31">
        <f>SUM(C130:C149,C125,C122,C117:C119,C114,C113,C108,C107,C106,C99,C92,C84,C76,C66)</f>
        <v>1410372609.8199999</v>
      </c>
    </row>
    <row r="151" spans="1:3" s="10" customFormat="1" ht="10.199999999999999" thickBot="1" x14ac:dyDescent="0.3">
      <c r="A151" s="32"/>
      <c r="B151" s="33" t="s">
        <v>96</v>
      </c>
      <c r="C151" s="34">
        <f>C150+C57</f>
        <v>1768828817.5699999</v>
      </c>
    </row>
    <row r="152" spans="1:3" s="10" customFormat="1" ht="4.5" customHeight="1" x14ac:dyDescent="0.25">
      <c r="B152" s="11"/>
      <c r="C152" s="20"/>
    </row>
    <row r="153" spans="1:3" s="10" customFormat="1" ht="13.5" customHeight="1" x14ac:dyDescent="0.25">
      <c r="A153" s="10" t="s">
        <v>139</v>
      </c>
      <c r="B153" s="11"/>
      <c r="C153" s="20"/>
    </row>
    <row r="154" spans="1:3" s="10" customFormat="1" ht="7.5" customHeight="1" x14ac:dyDescent="0.25">
      <c r="B154" s="11"/>
      <c r="C154" s="20"/>
    </row>
    <row r="155" spans="1:3" s="8" customFormat="1" ht="9.6" x14ac:dyDescent="0.25">
      <c r="A155" s="12" t="s">
        <v>99</v>
      </c>
    </row>
    <row r="156" spans="1:3" s="8" customFormat="1" ht="9.6" x14ac:dyDescent="0.25">
      <c r="A156" s="8" t="s">
        <v>97</v>
      </c>
      <c r="C156" s="17"/>
    </row>
    <row r="157" spans="1:3" s="8" customFormat="1" ht="9.6" x14ac:dyDescent="0.25">
      <c r="A157" s="8" t="s">
        <v>98</v>
      </c>
      <c r="C157" s="17"/>
    </row>
    <row r="158" spans="1:3" s="8" customFormat="1" ht="9.6" x14ac:dyDescent="0.25">
      <c r="A158" s="13" t="s">
        <v>75</v>
      </c>
      <c r="B158" s="13"/>
      <c r="C158" s="18"/>
    </row>
    <row r="159" spans="1:3" s="8" customFormat="1" ht="9.6" x14ac:dyDescent="0.25">
      <c r="A159" s="13" t="s">
        <v>79</v>
      </c>
      <c r="B159" s="13"/>
      <c r="C159" s="18"/>
    </row>
    <row r="160" spans="1:3" s="8" customFormat="1" ht="9.6" x14ac:dyDescent="0.25">
      <c r="A160" s="13" t="s">
        <v>80</v>
      </c>
      <c r="B160" s="13"/>
      <c r="C160" s="18"/>
    </row>
    <row r="161" spans="1:3" s="8" customFormat="1" ht="9.6" x14ac:dyDescent="0.25">
      <c r="A161" s="13" t="s">
        <v>78</v>
      </c>
      <c r="B161" s="13"/>
      <c r="C161" s="18"/>
    </row>
    <row r="162" spans="1:3" s="8" customFormat="1" ht="9.6" x14ac:dyDescent="0.25">
      <c r="A162" s="13" t="s">
        <v>145</v>
      </c>
      <c r="B162" s="13"/>
      <c r="C162" s="18"/>
    </row>
    <row r="163" spans="1:3" s="8" customFormat="1" ht="9.6" x14ac:dyDescent="0.25">
      <c r="A163" s="13" t="s">
        <v>124</v>
      </c>
      <c r="B163" s="13"/>
      <c r="C163" s="18"/>
    </row>
    <row r="164" spans="1:3" s="8" customFormat="1" ht="9.6" x14ac:dyDescent="0.25">
      <c r="A164" s="13" t="s">
        <v>125</v>
      </c>
      <c r="B164" s="13"/>
      <c r="C164" s="18"/>
    </row>
    <row r="165" spans="1:3" s="8" customFormat="1" ht="9.6" x14ac:dyDescent="0.25">
      <c r="A165" s="13" t="s">
        <v>147</v>
      </c>
      <c r="B165" s="13"/>
      <c r="C165" s="18"/>
    </row>
    <row r="166" spans="1:3" x14ac:dyDescent="0.25">
      <c r="A166" s="13" t="s">
        <v>73</v>
      </c>
      <c r="B166" s="13"/>
    </row>
    <row r="167" spans="1:3" x14ac:dyDescent="0.25">
      <c r="A167" s="19" t="s">
        <v>94</v>
      </c>
      <c r="B167" s="13"/>
    </row>
    <row r="168" spans="1:3" x14ac:dyDescent="0.25">
      <c r="A168" s="13" t="s">
        <v>77</v>
      </c>
      <c r="B168" s="13"/>
    </row>
    <row r="169" spans="1:3" x14ac:dyDescent="0.25">
      <c r="A169" s="13" t="s">
        <v>144</v>
      </c>
      <c r="B169" s="13"/>
    </row>
    <row r="170" spans="1:3" x14ac:dyDescent="0.25">
      <c r="A170" s="13" t="s">
        <v>81</v>
      </c>
      <c r="B170" s="13"/>
    </row>
    <row r="171" spans="1:3" x14ac:dyDescent="0.25">
      <c r="A171" s="13" t="s">
        <v>148</v>
      </c>
      <c r="B171" s="13"/>
    </row>
    <row r="172" spans="1:3" x14ac:dyDescent="0.25">
      <c r="A172" s="13" t="s">
        <v>74</v>
      </c>
      <c r="B172" s="13"/>
    </row>
    <row r="173" spans="1:3" x14ac:dyDescent="0.25">
      <c r="A173" s="13" t="s">
        <v>126</v>
      </c>
      <c r="B173" s="13"/>
    </row>
    <row r="174" spans="1:3" x14ac:dyDescent="0.25">
      <c r="A174" s="13" t="s">
        <v>76</v>
      </c>
      <c r="B174" s="13"/>
    </row>
    <row r="175" spans="1:3" x14ac:dyDescent="0.25">
      <c r="A175" s="13" t="s">
        <v>100</v>
      </c>
      <c r="B175" s="13"/>
    </row>
    <row r="176" spans="1:3" x14ac:dyDescent="0.25">
      <c r="A176" s="13" t="s">
        <v>143</v>
      </c>
      <c r="B176" s="13"/>
    </row>
    <row r="177" spans="1:2" s="6" customFormat="1" x14ac:dyDescent="0.25">
      <c r="A177" s="13" t="s">
        <v>127</v>
      </c>
      <c r="B177" s="13"/>
    </row>
  </sheetData>
  <autoFilter ref="A7:C151" xr:uid="{00000000-0009-0000-0000-000001000000}"/>
  <sortState xmlns:xlrd2="http://schemas.microsoft.com/office/spreadsheetml/2017/richdata2" ref="A369:A455">
    <sortCondition ref="A368"/>
  </sortState>
  <mergeCells count="6">
    <mergeCell ref="A58:A150"/>
    <mergeCell ref="A3:C3"/>
    <mergeCell ref="A4:C4"/>
    <mergeCell ref="A5:C5"/>
    <mergeCell ref="A6:C6"/>
    <mergeCell ref="A8:A57"/>
  </mergeCells>
  <printOptions horizontalCentered="1"/>
  <pageMargins left="0.74803149606299202" right="0.74803149606299202" top="0.39370078740157499" bottom="0.39370078740157499" header="0.511811023622047" footer="0.511811023622047"/>
  <pageSetup paperSize="9" scale="72" fitToWidth="0" orientation="portrait" r:id="rId1"/>
  <headerFooter alignWithMargins="0"/>
  <rowBreaks count="2" manualBreakCount="2">
    <brk id="57" max="16383" man="1"/>
    <brk id="1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Izmaksas</vt:lpstr>
      <vt:lpstr>Izmaksas OLD</vt:lpstr>
      <vt:lpstr>Izmaksas!Print_Area</vt:lpstr>
      <vt:lpstr>Izmaksas!Print_Titles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ELFLA Statistika 2023</dc:title>
  <dc:creator>kaspars.kalkis@lad.gov.lv</dc:creator>
  <cp:keywords>Statistika</cp:keywords>
  <cp:lastModifiedBy>Kaspars Kaļķis</cp:lastModifiedBy>
  <cp:lastPrinted>2021-11-11T16:46:06Z</cp:lastPrinted>
  <dcterms:created xsi:type="dcterms:W3CDTF">2014-08-07T06:55:27Z</dcterms:created>
  <dcterms:modified xsi:type="dcterms:W3CDTF">2023-12-21T09:53:54Z</dcterms:modified>
</cp:coreProperties>
</file>