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H:\_Atbalsta dep\PIAD\NSM atbalsts\3.kārta\EXCEL\"/>
    </mc:Choice>
  </mc:AlternateContent>
  <xr:revisionPtr revIDLastSave="0" documentId="13_ncr:1_{F56A07A2-7AA3-4FE7-9F24-6597678C6374}" xr6:coauthVersionLast="36" xr6:coauthVersionMax="36" xr10:uidLastSave="{00000000-0000-0000-0000-000000000000}"/>
  <bookViews>
    <workbookView xWindow="28680" yWindow="-120" windowWidth="25440" windowHeight="15390" activeTab="1" xr2:uid="{00000000-000D-0000-FFFF-FFFF00000000}"/>
  </bookViews>
  <sheets>
    <sheet name="Dabasgāze" sheetId="6" r:id="rId1"/>
    <sheet name="Elektroenerģija" sheetId="7" r:id="rId2"/>
    <sheet name="Uzņēmuma veids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6" l="1"/>
  <c r="C34" i="6" s="1"/>
  <c r="G31" i="7" l="1"/>
  <c r="F31" i="7"/>
  <c r="E31" i="7"/>
  <c r="D31" i="7"/>
  <c r="C31" i="7"/>
  <c r="G30" i="7"/>
  <c r="F30" i="7"/>
  <c r="E30" i="7"/>
  <c r="D30" i="7"/>
  <c r="H27" i="7"/>
  <c r="G27" i="7"/>
  <c r="F27" i="7"/>
  <c r="E27" i="7"/>
  <c r="D27" i="7"/>
  <c r="C27" i="7"/>
  <c r="C10" i="7"/>
  <c r="C18" i="7" s="1"/>
  <c r="G36" i="7" l="1"/>
  <c r="C34" i="7"/>
  <c r="D34" i="7"/>
  <c r="F34" i="7"/>
  <c r="G34" i="7"/>
  <c r="C36" i="7"/>
  <c r="D36" i="7"/>
  <c r="E34" i="7"/>
  <c r="F36" i="7"/>
  <c r="C39" i="7" s="1"/>
  <c r="H34" i="7"/>
  <c r="E36" i="7"/>
  <c r="F22" i="7"/>
  <c r="D22" i="7"/>
  <c r="C22" i="7"/>
  <c r="G20" i="7"/>
  <c r="E22" i="7"/>
  <c r="H20" i="7"/>
  <c r="D20" i="7"/>
  <c r="C20" i="7"/>
  <c r="F20" i="7"/>
  <c r="G22" i="7"/>
  <c r="E20" i="7"/>
  <c r="C31" i="6"/>
  <c r="D31" i="6"/>
  <c r="E31" i="6"/>
  <c r="F31" i="6"/>
  <c r="G31" i="6"/>
  <c r="H27" i="6"/>
  <c r="D27" i="6"/>
  <c r="E27" i="6"/>
  <c r="F27" i="6"/>
  <c r="G27" i="6"/>
  <c r="C27" i="6"/>
  <c r="G30" i="6"/>
  <c r="F30" i="6"/>
  <c r="E30" i="6"/>
  <c r="D30" i="6"/>
  <c r="D36" i="6" l="1"/>
  <c r="C38" i="7"/>
  <c r="C40" i="7" s="1"/>
  <c r="F36" i="6"/>
  <c r="F34" i="6"/>
  <c r="E34" i="6"/>
  <c r="D34" i="6"/>
  <c r="G36" i="6"/>
  <c r="E36" i="6"/>
  <c r="C36" i="6"/>
  <c r="H34" i="6"/>
  <c r="G34" i="6"/>
  <c r="C18" i="6"/>
  <c r="C38" i="6" l="1"/>
  <c r="C39" i="6"/>
  <c r="D20" i="6"/>
  <c r="C20" i="6"/>
  <c r="C40" i="6"/>
  <c r="D22" i="6"/>
  <c r="C22" i="6"/>
  <c r="H20" i="6"/>
  <c r="G20" i="6"/>
  <c r="F20" i="6"/>
  <c r="E20" i="6"/>
  <c r="F22" i="6"/>
  <c r="E22" i="6"/>
  <c r="G2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Sofija Spulgerāne</author>
  </authors>
  <commentList>
    <comment ref="C5" authorId="0" shapeId="0" xr:uid="{A5BE3DFD-2966-430A-8955-B1F3B767D5B2}">
      <text>
        <r>
          <rPr>
            <sz val="9"/>
            <color indexed="81"/>
            <rFont val="Tahoma"/>
            <family val="2"/>
            <charset val="186"/>
          </rPr>
          <t>Norāda cenu par vienu kwh, saskaņā ar rēķinu</t>
        </r>
      </text>
    </comment>
    <comment ref="B8" authorId="0" shapeId="0" xr:uid="{6890CB81-29F4-4C6F-86CE-CE183F91E75C}">
      <text>
        <r>
          <rPr>
            <sz val="9"/>
            <color indexed="81"/>
            <rFont val="Tahoma"/>
            <family val="2"/>
            <charset val="186"/>
          </rPr>
          <t xml:space="preserve">No ārējiem piegādātājiem saņemtais mīnus apakšlietotājiem nodotais dabasgāzes apjoms kwh
</t>
        </r>
      </text>
    </comment>
    <comment ref="G22" authorId="0" shapeId="0" xr:uid="{2793A1F8-29CD-4311-A7B4-C6EFE9F83402}">
      <text>
        <r>
          <rPr>
            <sz val="9"/>
            <color indexed="81"/>
            <rFont val="Tahoma"/>
            <family val="2"/>
            <charset val="186"/>
          </rPr>
          <t>Ja aile iekrāsojas sarkana, attiecīgais mēnesis nekvalificējas.</t>
        </r>
      </text>
    </comment>
    <comment ref="G29" authorId="0" shapeId="0" xr:uid="{AB42BF58-0DAA-4306-9751-6220DEE2BA59}">
      <text>
        <r>
          <rPr>
            <sz val="9"/>
            <color indexed="81"/>
            <rFont val="Tahoma"/>
            <family val="2"/>
            <charset val="186"/>
          </rPr>
          <t xml:space="preserve">Ja aile </t>
        </r>
        <r>
          <rPr>
            <b/>
            <sz val="9"/>
            <color indexed="81"/>
            <rFont val="Tahoma"/>
            <family val="2"/>
            <charset val="186"/>
          </rPr>
          <t>iekrāsojas sarkana</t>
        </r>
        <r>
          <rPr>
            <sz val="9"/>
            <color indexed="81"/>
            <rFont val="Tahoma"/>
            <family val="2"/>
            <charset val="186"/>
          </rPr>
          <t xml:space="preserve">, tiek pārsniegts maksimāli pieļaujamais atbalsta elektroenerģijas daudzums. Galapatērētāja iepirktais dabasgāzes daudzums periodā septembris - decembris </t>
        </r>
        <r>
          <rPr>
            <b/>
            <sz val="9"/>
            <color indexed="81"/>
            <rFont val="Tahoma"/>
            <family val="2"/>
            <charset val="186"/>
          </rPr>
          <t>nedrīkst pārsniegt</t>
        </r>
        <r>
          <rPr>
            <sz val="9"/>
            <color indexed="81"/>
            <rFont val="Tahoma"/>
            <family val="2"/>
            <charset val="186"/>
          </rPr>
          <t xml:space="preserve"> zemāk ailē norādīto daudzumu. Pārsniegšanas gadījumā norāda makimāli pieļaujamo daudzumu</t>
        </r>
      </text>
    </comment>
    <comment ref="C40" authorId="0" shapeId="0" xr:uid="{5067EB8E-9853-4D12-9425-4A1506D5689C}">
      <text>
        <r>
          <rPr>
            <sz val="9"/>
            <color indexed="81"/>
            <rFont val="Tahoma"/>
            <charset val="1"/>
          </rPr>
          <t>Šājā ailē aprēķinātā summa ir norādāma pieteikuma veidlapā.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Sofija Spulgerāne</author>
  </authors>
  <commentList>
    <comment ref="C5" authorId="0" shapeId="0" xr:uid="{B5DA3F08-447D-412B-8241-C467F38AA2BF}">
      <text>
        <r>
          <rPr>
            <sz val="9"/>
            <color indexed="81"/>
            <rFont val="Tahoma"/>
            <family val="2"/>
            <charset val="186"/>
          </rPr>
          <t>Norāda cenu par vienu kwh, saskaņā ar rēķinu</t>
        </r>
      </text>
    </comment>
    <comment ref="B8" authorId="0" shapeId="0" xr:uid="{2C58E78F-1575-4E16-8430-D4FDA19DA5A7}">
      <text>
        <r>
          <rPr>
            <sz val="9"/>
            <color indexed="81"/>
            <rFont val="Tahoma"/>
            <family val="2"/>
            <charset val="186"/>
          </rPr>
          <t xml:space="preserve">No ārējiem piegādātājiem saņemtais mīnus apakšlietotājiem nodotais dabasgāzes apjoms kwh
</t>
        </r>
      </text>
    </comment>
    <comment ref="G22" authorId="0" shapeId="0" xr:uid="{65C5A553-E752-42E8-A3FB-639F3470BB94}">
      <text>
        <r>
          <rPr>
            <sz val="9"/>
            <color indexed="81"/>
            <rFont val="Tahoma"/>
            <family val="2"/>
            <charset val="186"/>
          </rPr>
          <t>Ja aile iekrāsojas sarkana, attiecīgais mēnesis nekvalificējas.</t>
        </r>
      </text>
    </comment>
    <comment ref="G29" authorId="0" shapeId="0" xr:uid="{6DF3A63E-50D2-4C4E-AD31-7F39E4839CB7}">
      <text>
        <r>
          <rPr>
            <sz val="9"/>
            <color indexed="81"/>
            <rFont val="Tahoma"/>
            <family val="2"/>
            <charset val="186"/>
          </rPr>
          <t xml:space="preserve">Ja aile </t>
        </r>
        <r>
          <rPr>
            <b/>
            <sz val="9"/>
            <color indexed="81"/>
            <rFont val="Tahoma"/>
            <family val="2"/>
            <charset val="186"/>
          </rPr>
          <t>iekrāsojas sarkana</t>
        </r>
        <r>
          <rPr>
            <sz val="9"/>
            <color indexed="81"/>
            <rFont val="Tahoma"/>
            <family val="2"/>
            <charset val="186"/>
          </rPr>
          <t xml:space="preserve">, tiek pārsniegts maksimāli pieļaujamais atbalsta elektroenerģijas daudzums. Galapatērētāja iepirktais dabasgāzes daudzums periodā septembris - decembris </t>
        </r>
        <r>
          <rPr>
            <b/>
            <sz val="9"/>
            <color indexed="81"/>
            <rFont val="Tahoma"/>
            <family val="2"/>
            <charset val="186"/>
          </rPr>
          <t>nedrīkst pārsniegt</t>
        </r>
        <r>
          <rPr>
            <sz val="9"/>
            <color indexed="81"/>
            <rFont val="Tahoma"/>
            <family val="2"/>
            <charset val="186"/>
          </rPr>
          <t xml:space="preserve"> zemāk ailē norādīto daudzumu. Pārsniegšanas gadījumā norāda makimāli pieļaujamo daudzumu</t>
        </r>
      </text>
    </comment>
    <comment ref="C40" authorId="0" shapeId="0" xr:uid="{FBA403DA-47D5-45E9-BE16-65C8170402D5}">
      <text>
        <r>
          <rPr>
            <sz val="9"/>
            <color indexed="81"/>
            <rFont val="Tahoma"/>
            <charset val="1"/>
          </rPr>
          <t>Šājā ailē aprēķinātā summa ir norādāma pieteikuma veidlapā.</t>
        </r>
      </text>
    </comment>
  </commentList>
</comments>
</file>

<file path=xl/sharedStrings.xml><?xml version="1.0" encoding="utf-8"?>
<sst xmlns="http://schemas.openxmlformats.org/spreadsheetml/2006/main" count="181" uniqueCount="44">
  <si>
    <t>Uzņēmuma veids</t>
  </si>
  <si>
    <t>Lielais, vidējais uzņēmums (70%)</t>
  </si>
  <si>
    <t>Mazais, sīkais (mikro) uzņēmums (90%)</t>
  </si>
  <si>
    <t>Mēnesis atbalsta periodā</t>
  </si>
  <si>
    <t>Februāris</t>
  </si>
  <si>
    <t>Maijs</t>
  </si>
  <si>
    <t>Marts</t>
  </si>
  <si>
    <t>Aprīlis</t>
  </si>
  <si>
    <t>Janvāris</t>
  </si>
  <si>
    <t>Jūnijs</t>
  </si>
  <si>
    <t>Jūlijs</t>
  </si>
  <si>
    <t>Augusts</t>
  </si>
  <si>
    <t>Septembris</t>
  </si>
  <si>
    <t>Oktobris</t>
  </si>
  <si>
    <t>Novembris</t>
  </si>
  <si>
    <t>Decembris</t>
  </si>
  <si>
    <r>
      <t>Attiecināmo izmaksu apmērs</t>
    </r>
    <r>
      <rPr>
        <b/>
        <vertAlign val="superscript"/>
        <sz val="12"/>
        <color theme="1"/>
        <rFont val="Times New Roman"/>
        <family val="1"/>
        <charset val="186"/>
      </rPr>
      <t>1</t>
    </r>
    <r>
      <rPr>
        <b/>
        <sz val="12"/>
        <color theme="1"/>
        <rFont val="Times New Roman"/>
        <family val="1"/>
        <charset val="186"/>
      </rPr>
      <t xml:space="preserve"> EUR</t>
    </r>
  </si>
  <si>
    <t>Vienības cena references  periodā p(ref) EUR/kWh</t>
  </si>
  <si>
    <t>vienības cena EUR/kWh p(t)</t>
  </si>
  <si>
    <t>Mēnesis atbalsta periodā (t)</t>
  </si>
  <si>
    <t>Izmaksu pieaugums %</t>
  </si>
  <si>
    <r>
      <t xml:space="preserve">2. Izmaksu pieauguma aprēķins </t>
    </r>
    <r>
      <rPr>
        <i/>
        <sz val="12"/>
        <color theme="1"/>
        <rFont val="Times New Roman"/>
        <family val="1"/>
        <charset val="186"/>
      </rPr>
      <t>(aizpilda par tiem mēnešiem, par kuriem tiek pieprasīts atbalsts</t>
    </r>
    <r>
      <rPr>
        <b/>
        <sz val="12"/>
        <color theme="1"/>
        <rFont val="Times New Roman"/>
        <family val="1"/>
        <charset val="186"/>
      </rPr>
      <t>)</t>
    </r>
  </si>
  <si>
    <t>Vidējā dabasgāzes cena par kWh 2021. gadā</t>
  </si>
  <si>
    <t xml:space="preserve">3. Attiecināmo izmaksu aprēķins dabasgāzes cenu pieauguma segšanai  </t>
  </si>
  <si>
    <t>1. Galapatērētāja iepirktās dabasgāzes vienības izmaksas periodā no 2021. gada 1. janvāra līdz 2021. gada 31. decembrim</t>
  </si>
  <si>
    <t>Vidējā elektroenerģijas cena par kWh 2021. gadā</t>
  </si>
  <si>
    <t>1.1.</t>
  </si>
  <si>
    <t>1. Galapatērētāja iepirktās elektroenerģijas vienības izmaksas periodā no 2021. gada 1. janvāra līdz 2021. gada 31. decembrim</t>
  </si>
  <si>
    <t xml:space="preserve">3. Attiecināmo izmaksu aprēķins elektroenerģijas cenu pieauguma segšanai  </t>
  </si>
  <si>
    <t>Vienības cena EUR/kWh</t>
  </si>
  <si>
    <t>Galapatērētāja iepirktais dabasgāzes daudzums kWh g(t)</t>
  </si>
  <si>
    <t>Galapatērētāja iepirktais elektroenerģijas daudzums kWh g(t)</t>
  </si>
  <si>
    <t>Maksimāli pieļaujamais atbalsta elektroenerģijas daudzums (kwh)</t>
  </si>
  <si>
    <t>dabasgāzes vienības cena (euro/kWh), ko atbalsta pretendents kā galapatērētājs maksājis atbalsta periodā 2022. gadā</t>
  </si>
  <si>
    <t>elektroenerģijas vienības cena (euro/kWh), ko atbalsta pretendents kā galapatērētājs maksājis atbalsta periodā 2022. gadā</t>
  </si>
  <si>
    <t>Maksimāli pieļaujamais atbalsta dabasgāzes daudzums (kwh)</t>
  </si>
  <si>
    <r>
      <rPr>
        <vertAlign val="superscript"/>
        <sz val="12"/>
        <color theme="1"/>
        <rFont val="Times New Roman"/>
        <family val="1"/>
        <charset val="186"/>
      </rPr>
      <t>1</t>
    </r>
    <r>
      <rPr>
        <sz val="12"/>
        <color theme="1"/>
        <rFont val="Times New Roman"/>
        <family val="1"/>
        <charset val="186"/>
      </rPr>
      <t xml:space="preserve">Attiecināmās izmaksas aprēķina, izmantojot šādu formulu:
Attiecināmās izmaksas = (p(t) - p(ref) x 2) x q(t), kur:
p - vienības cena EUR/kWh;
q - galapatērētāja iepirktais daudzums kWh;
ref - references periods no 2021. gada 1. janvāra līdz 2021. gada 31. decembrim;
t - attiecīgais mēnesis atbalsta periodā.                                                                                                                                                                        </t>
    </r>
    <r>
      <rPr>
        <i/>
        <sz val="12"/>
        <color theme="1"/>
        <rFont val="Times New Roman"/>
        <family val="1"/>
        <charset val="186"/>
      </rPr>
      <t>No 2022. gada 1. septembra attiecināmo izmaksu aprēķināšanai izmantotais dabasgāzes un elektroenerģijas daudzums atbalsta periodā nepārsniedz 70 procentu no atbalsta pretendenta patēriņa 2021. gada atbilstošajā periodā.</t>
    </r>
  </si>
  <si>
    <r>
      <t xml:space="preserve">Atbalsta summas aprēķins dabasgāzes cenu pieauguma segšanai                                                                                                                                   </t>
    </r>
    <r>
      <rPr>
        <sz val="13"/>
        <color theme="1"/>
        <rFont val="Times New Roman"/>
        <family val="1"/>
        <charset val="186"/>
      </rPr>
      <t xml:space="preserve">( 2022. gada 1.februāris - 2022. gada 31.decembris vai kāds no šī laika posma mēnešiem) </t>
    </r>
  </si>
  <si>
    <t>Atbalsta summa par periodu februāris - oktobris (30% apmērā no attiecināmajām izmaksām) EUR</t>
  </si>
  <si>
    <t>Atbalsta summa par periodu novembris - decembris (50% apmērā no attiecināmajām izmaksām) EUR</t>
  </si>
  <si>
    <t>Kopā</t>
  </si>
  <si>
    <r>
      <t xml:space="preserve">Atbalsta summas aprēķins elektroenerģijas cenu pieauguma segšanai                                                                                                                                   </t>
    </r>
    <r>
      <rPr>
        <sz val="13"/>
        <color theme="1"/>
        <rFont val="Times New Roman"/>
        <family val="1"/>
        <charset val="186"/>
      </rPr>
      <t xml:space="preserve">( 2022. gada 1.februāris - 2022. gada 31.decembris vai kāds no šī laika posma mēnešiem) </t>
    </r>
  </si>
  <si>
    <t>Faktiskais dabasgāzes patēriņš kwh (periodā no septembra līdz decembrim)</t>
  </si>
  <si>
    <t>Faktiskais elektroenerģijas patēriņš kwh (periodā no septembra līdz decembrim)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</si>
</sst>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vertAlign val="superscript"/>
      <sz val="12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3"/>
      <color theme="1"/>
      <name val="Times New Roman"/>
      <family val="1"/>
      <charset val="186"/>
    </font>
    <font>
      <vertAlign val="superscript"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10"/>
      <color theme="1"/>
      <name val="Times New Roman"/>
      <family val="1"/>
      <charset val="186"/>
    </font>
    <font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4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2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 applyProtection="1">
      <alignment vertical="center" wrapText="1"/>
      <protection locked="0"/>
    </xf>
    <xf numFmtId="4" fontId="4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2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2" fontId="4" fillId="3" borderId="1" xfId="0" applyNumberFormat="1" applyFont="1" applyFill="1" applyBorder="1" applyAlignment="1" applyProtection="1">
      <alignment horizontal="left" vertical="center" wrapText="1"/>
    </xf>
    <xf numFmtId="2" fontId="4" fillId="3" borderId="1" xfId="0" applyNumberFormat="1" applyFont="1" applyFill="1" applyBorder="1" applyAlignment="1" applyProtection="1">
      <alignment horizontal="center" vertical="center" wrapText="1"/>
    </xf>
    <xf numFmtId="4" fontId="4" fillId="3" borderId="1" xfId="0" applyNumberFormat="1" applyFont="1" applyFill="1" applyBorder="1" applyAlignment="1" applyProtection="1">
      <alignment vertical="center" wrapText="1"/>
    </xf>
    <xf numFmtId="4" fontId="4" fillId="3" borderId="1" xfId="0" applyNumberFormat="1" applyFont="1" applyFill="1" applyBorder="1" applyAlignment="1" applyProtection="1">
      <alignment horizontal="center" vertical="center" wrapText="1"/>
    </xf>
    <xf numFmtId="2" fontId="4" fillId="3" borderId="1" xfId="0" applyNumberFormat="1" applyFont="1" applyFill="1" applyBorder="1" applyAlignment="1" applyProtection="1">
      <alignment vertical="center" wrapText="1"/>
    </xf>
    <xf numFmtId="2" fontId="4" fillId="3" borderId="3" xfId="0" applyNumberFormat="1" applyFont="1" applyFill="1" applyBorder="1" applyAlignment="1" applyProtection="1">
      <alignment vertical="center" wrapText="1"/>
    </xf>
    <xf numFmtId="49" fontId="4" fillId="4" borderId="10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9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9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5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2" fontId="4" fillId="3" borderId="1" xfId="0" applyNumberFormat="1" applyFont="1" applyFill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49" fontId="4" fillId="4" borderId="6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9" xfId="0" applyFont="1" applyFill="1" applyBorder="1" applyAlignment="1" applyProtection="1">
      <alignment horizontal="center" vertical="center" wrapText="1"/>
      <protection locked="0"/>
    </xf>
    <xf numFmtId="0" fontId="4" fillId="5" borderId="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6"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B5711-023F-452D-9CB4-EA00E24D2E64}">
  <dimension ref="A1:H47"/>
  <sheetViews>
    <sheetView topLeftCell="A4" zoomScale="120" zoomScaleNormal="120" zoomScaleSheetLayoutView="100" workbookViewId="0">
      <selection activeCell="B8" sqref="B8:D8"/>
    </sheetView>
  </sheetViews>
  <sheetFormatPr defaultColWidth="8.85546875" defaultRowHeight="15.75" x14ac:dyDescent="0.25"/>
  <cols>
    <col min="1" max="1" width="5.85546875" style="20" customWidth="1"/>
    <col min="2" max="5" width="25.28515625" style="4" customWidth="1"/>
    <col min="6" max="6" width="24.140625" style="4" customWidth="1"/>
    <col min="7" max="7" width="26.7109375" style="4" customWidth="1"/>
    <col min="8" max="8" width="26.85546875" style="4" customWidth="1"/>
    <col min="9" max="16384" width="8.85546875" style="4"/>
  </cols>
  <sheetData>
    <row r="1" spans="1:8" ht="54" customHeight="1" x14ac:dyDescent="0.25">
      <c r="A1" s="47" t="s">
        <v>37</v>
      </c>
      <c r="B1" s="47"/>
      <c r="C1" s="47"/>
      <c r="D1" s="47"/>
      <c r="E1" s="47"/>
      <c r="F1" s="47"/>
    </row>
    <row r="2" spans="1:8" ht="11.25" customHeight="1" x14ac:dyDescent="0.25">
      <c r="A2" s="42"/>
      <c r="B2" s="42"/>
      <c r="C2" s="42"/>
      <c r="D2" s="42"/>
      <c r="E2" s="42"/>
      <c r="F2" s="42"/>
    </row>
    <row r="3" spans="1:8" ht="26.45" customHeight="1" x14ac:dyDescent="0.25">
      <c r="A3" s="48" t="s">
        <v>24</v>
      </c>
      <c r="B3" s="48"/>
      <c r="C3" s="48"/>
      <c r="D3" s="48"/>
      <c r="E3" s="48"/>
      <c r="F3" s="48"/>
      <c r="G3" s="48"/>
      <c r="H3" s="48"/>
    </row>
    <row r="4" spans="1:8" ht="26.45" customHeight="1" x14ac:dyDescent="0.25">
      <c r="A4" s="37" t="s">
        <v>3</v>
      </c>
      <c r="B4" s="37"/>
      <c r="C4" s="5" t="s">
        <v>8</v>
      </c>
      <c r="D4" s="5" t="s">
        <v>4</v>
      </c>
      <c r="E4" s="5" t="s">
        <v>6</v>
      </c>
      <c r="F4" s="5" t="s">
        <v>7</v>
      </c>
      <c r="G4" s="6" t="s">
        <v>5</v>
      </c>
      <c r="H4" s="6" t="s">
        <v>9</v>
      </c>
    </row>
    <row r="5" spans="1:8" ht="26.45" customHeight="1" x14ac:dyDescent="0.25">
      <c r="A5" s="37" t="s">
        <v>29</v>
      </c>
      <c r="B5" s="37"/>
      <c r="C5" s="7"/>
      <c r="D5" s="7"/>
      <c r="E5" s="7"/>
      <c r="F5" s="7"/>
      <c r="G5" s="7"/>
      <c r="H5" s="7"/>
    </row>
    <row r="6" spans="1:8" ht="26.45" customHeight="1" x14ac:dyDescent="0.25">
      <c r="A6" s="29" t="s">
        <v>3</v>
      </c>
      <c r="B6" s="30"/>
      <c r="C6" s="6" t="s">
        <v>10</v>
      </c>
      <c r="D6" s="6" t="s">
        <v>11</v>
      </c>
      <c r="E6" s="6" t="s">
        <v>12</v>
      </c>
      <c r="F6" s="6" t="s">
        <v>13</v>
      </c>
      <c r="G6" s="6" t="s">
        <v>14</v>
      </c>
      <c r="H6" s="6" t="s">
        <v>15</v>
      </c>
    </row>
    <row r="7" spans="1:8" ht="26.45" customHeight="1" x14ac:dyDescent="0.25">
      <c r="A7" s="37" t="s">
        <v>29</v>
      </c>
      <c r="B7" s="37"/>
      <c r="C7" s="7"/>
      <c r="D7" s="7"/>
      <c r="E7" s="7"/>
      <c r="F7" s="7"/>
      <c r="G7" s="7"/>
      <c r="H7" s="7"/>
    </row>
    <row r="8" spans="1:8" ht="32.25" customHeight="1" x14ac:dyDescent="0.25">
      <c r="A8" s="8"/>
      <c r="B8" s="29" t="s">
        <v>42</v>
      </c>
      <c r="C8" s="29"/>
      <c r="D8" s="29"/>
      <c r="E8" s="7"/>
      <c r="F8" s="7"/>
      <c r="G8" s="7"/>
      <c r="H8" s="7"/>
    </row>
    <row r="9" spans="1:8" ht="12.75" customHeight="1" x14ac:dyDescent="0.25">
      <c r="A9" s="49"/>
      <c r="B9" s="49"/>
      <c r="C9" s="49"/>
      <c r="D9" s="49"/>
      <c r="E9" s="49"/>
      <c r="F9" s="49"/>
      <c r="G9" s="49"/>
      <c r="H9" s="49"/>
    </row>
    <row r="10" spans="1:8" ht="39.75" customHeight="1" x14ac:dyDescent="0.25">
      <c r="A10" s="9" t="s">
        <v>26</v>
      </c>
      <c r="B10" s="10" t="s">
        <v>17</v>
      </c>
      <c r="C10" s="22" t="e">
        <f>AVERAGE(C5:H5,C7:H7)</f>
        <v>#DIV/0!</v>
      </c>
      <c r="D10" s="35"/>
      <c r="E10" s="50"/>
      <c r="F10" s="50"/>
      <c r="G10" s="50"/>
      <c r="H10" s="50"/>
    </row>
    <row r="11" spans="1:8" ht="18" customHeight="1" x14ac:dyDescent="0.25">
      <c r="A11" s="11"/>
      <c r="B11" s="11"/>
      <c r="C11" s="12"/>
      <c r="D11" s="13"/>
      <c r="E11" s="13"/>
      <c r="F11" s="13"/>
      <c r="G11" s="13"/>
      <c r="H11" s="13"/>
    </row>
    <row r="12" spans="1:8" ht="21" customHeight="1" x14ac:dyDescent="0.25">
      <c r="A12" s="51" t="s">
        <v>21</v>
      </c>
      <c r="B12" s="51"/>
      <c r="C12" s="51"/>
      <c r="D12" s="51"/>
      <c r="E12" s="51"/>
      <c r="F12" s="51"/>
      <c r="G12" s="13"/>
      <c r="H12" s="13"/>
    </row>
    <row r="13" spans="1:8" ht="27.75" customHeight="1" x14ac:dyDescent="0.25">
      <c r="A13" s="52" t="s">
        <v>33</v>
      </c>
      <c r="B13" s="52"/>
      <c r="C13" s="52"/>
      <c r="D13" s="52"/>
      <c r="E13" s="52"/>
      <c r="F13" s="52"/>
      <c r="G13" s="52"/>
      <c r="H13" s="52"/>
    </row>
    <row r="14" spans="1:8" ht="21.75" customHeight="1" x14ac:dyDescent="0.25">
      <c r="A14" s="37" t="s">
        <v>3</v>
      </c>
      <c r="B14" s="37"/>
      <c r="C14" s="5" t="s">
        <v>4</v>
      </c>
      <c r="D14" s="5" t="s">
        <v>6</v>
      </c>
      <c r="E14" s="5" t="s">
        <v>7</v>
      </c>
      <c r="F14" s="5" t="s">
        <v>5</v>
      </c>
      <c r="G14" s="5" t="s">
        <v>9</v>
      </c>
      <c r="H14" s="5" t="s">
        <v>10</v>
      </c>
    </row>
    <row r="15" spans="1:8" ht="21.75" customHeight="1" x14ac:dyDescent="0.25">
      <c r="A15" s="38" t="s">
        <v>29</v>
      </c>
      <c r="B15" s="38"/>
      <c r="C15" s="14"/>
      <c r="D15" s="14"/>
      <c r="E15" s="14"/>
      <c r="F15" s="14"/>
      <c r="G15" s="14"/>
      <c r="H15" s="15"/>
    </row>
    <row r="16" spans="1:8" ht="21.75" customHeight="1" x14ac:dyDescent="0.25">
      <c r="A16" s="37" t="s">
        <v>3</v>
      </c>
      <c r="B16" s="37"/>
      <c r="C16" s="5" t="s">
        <v>11</v>
      </c>
      <c r="D16" s="5" t="s">
        <v>12</v>
      </c>
      <c r="E16" s="5" t="s">
        <v>13</v>
      </c>
      <c r="F16" s="5" t="s">
        <v>14</v>
      </c>
      <c r="G16" s="5" t="s">
        <v>15</v>
      </c>
    </row>
    <row r="17" spans="1:8" ht="21.75" customHeight="1" x14ac:dyDescent="0.25">
      <c r="A17" s="38" t="s">
        <v>29</v>
      </c>
      <c r="B17" s="38"/>
      <c r="C17" s="14"/>
      <c r="D17" s="14"/>
      <c r="E17" s="14"/>
      <c r="F17" s="14"/>
      <c r="G17" s="14"/>
    </row>
    <row r="18" spans="1:8" ht="36.75" customHeight="1" x14ac:dyDescent="0.25">
      <c r="A18" s="39" t="s">
        <v>22</v>
      </c>
      <c r="B18" s="39"/>
      <c r="C18" s="40" t="e">
        <f>C10</f>
        <v>#DIV/0!</v>
      </c>
      <c r="D18" s="40"/>
      <c r="E18" s="40"/>
      <c r="F18" s="40"/>
      <c r="G18" s="40"/>
    </row>
    <row r="19" spans="1:8" ht="24.75" customHeight="1" x14ac:dyDescent="0.25">
      <c r="A19" s="45" t="s">
        <v>3</v>
      </c>
      <c r="B19" s="46"/>
      <c r="C19" s="16" t="s">
        <v>4</v>
      </c>
      <c r="D19" s="16" t="s">
        <v>6</v>
      </c>
      <c r="E19" s="16" t="s">
        <v>7</v>
      </c>
      <c r="F19" s="16" t="s">
        <v>5</v>
      </c>
      <c r="G19" s="16" t="s">
        <v>9</v>
      </c>
      <c r="H19" s="16" t="s">
        <v>10</v>
      </c>
    </row>
    <row r="20" spans="1:8" ht="21.75" customHeight="1" x14ac:dyDescent="0.25">
      <c r="A20" s="41" t="s">
        <v>20</v>
      </c>
      <c r="B20" s="41"/>
      <c r="C20" s="23" t="e">
        <f>(C15-C18)/C18*100</f>
        <v>#DIV/0!</v>
      </c>
      <c r="D20" s="23" t="e">
        <f>(D15-C18)/C18*100</f>
        <v>#DIV/0!</v>
      </c>
      <c r="E20" s="23" t="e">
        <f>(E15-C18)/C18*100</f>
        <v>#DIV/0!</v>
      </c>
      <c r="F20" s="23" t="e">
        <f>(F15-C18)/C18*100</f>
        <v>#DIV/0!</v>
      </c>
      <c r="G20" s="23" t="e">
        <f>(G15-C18)/C18*100</f>
        <v>#DIV/0!</v>
      </c>
      <c r="H20" s="23" t="e">
        <f>(H15-C18)/C18*100</f>
        <v>#DIV/0!</v>
      </c>
    </row>
    <row r="21" spans="1:8" ht="23.25" customHeight="1" x14ac:dyDescent="0.25">
      <c r="A21" s="45" t="s">
        <v>3</v>
      </c>
      <c r="B21" s="46"/>
      <c r="C21" s="16" t="s">
        <v>11</v>
      </c>
      <c r="D21" s="16" t="s">
        <v>12</v>
      </c>
      <c r="E21" s="16" t="s">
        <v>13</v>
      </c>
      <c r="F21" s="16" t="s">
        <v>14</v>
      </c>
      <c r="G21" s="16" t="s">
        <v>15</v>
      </c>
    </row>
    <row r="22" spans="1:8" ht="29.25" customHeight="1" x14ac:dyDescent="0.25">
      <c r="A22" s="41" t="s">
        <v>20</v>
      </c>
      <c r="B22" s="41"/>
      <c r="C22" s="23" t="e">
        <f>(C17-C18)/C18*100</f>
        <v>#DIV/0!</v>
      </c>
      <c r="D22" s="23" t="e">
        <f>(D17-C18)/C18*100</f>
        <v>#DIV/0!</v>
      </c>
      <c r="E22" s="23" t="e">
        <f>(E17-C18)/C18*100</f>
        <v>#DIV/0!</v>
      </c>
      <c r="F22" s="23" t="e">
        <f>(F17-C18)/C18*100</f>
        <v>#DIV/0!</v>
      </c>
      <c r="G22" s="23" t="e">
        <f>(G17-C18)/C18*100</f>
        <v>#DIV/0!</v>
      </c>
    </row>
    <row r="23" spans="1:8" ht="24" customHeight="1" x14ac:dyDescent="0.25">
      <c r="A23" s="42"/>
      <c r="B23" s="42"/>
      <c r="C23" s="42"/>
      <c r="D23" s="42"/>
      <c r="E23" s="42"/>
      <c r="F23" s="42"/>
    </row>
    <row r="24" spans="1:8" ht="24" customHeight="1" x14ac:dyDescent="0.25">
      <c r="A24" s="42" t="s">
        <v>23</v>
      </c>
      <c r="B24" s="42"/>
      <c r="C24" s="42"/>
      <c r="D24" s="42"/>
      <c r="E24" s="42"/>
      <c r="F24" s="42"/>
    </row>
    <row r="25" spans="1:8" ht="20.25" customHeight="1" x14ac:dyDescent="0.25">
      <c r="A25" s="37" t="s">
        <v>19</v>
      </c>
      <c r="B25" s="37"/>
      <c r="C25" s="16" t="s">
        <v>4</v>
      </c>
      <c r="D25" s="16" t="s">
        <v>6</v>
      </c>
      <c r="E25" s="16" t="s">
        <v>7</v>
      </c>
      <c r="F25" s="16" t="s">
        <v>5</v>
      </c>
      <c r="G25" s="16" t="s">
        <v>9</v>
      </c>
      <c r="H25" s="16" t="s">
        <v>10</v>
      </c>
    </row>
    <row r="26" spans="1:8" ht="52.5" customHeight="1" x14ac:dyDescent="0.25">
      <c r="A26" s="43" t="s">
        <v>30</v>
      </c>
      <c r="B26" s="44"/>
      <c r="C26" s="17"/>
      <c r="D26" s="17"/>
      <c r="E26" s="17"/>
      <c r="F26" s="17"/>
      <c r="G26" s="17"/>
      <c r="H26" s="17"/>
    </row>
    <row r="27" spans="1:8" ht="18" customHeight="1" x14ac:dyDescent="0.25">
      <c r="A27" s="28" t="s">
        <v>18</v>
      </c>
      <c r="B27" s="30"/>
      <c r="C27" s="24">
        <f>C15</f>
        <v>0</v>
      </c>
      <c r="D27" s="24">
        <f t="shared" ref="D27:G27" si="0">D15</f>
        <v>0</v>
      </c>
      <c r="E27" s="24">
        <f t="shared" si="0"/>
        <v>0</v>
      </c>
      <c r="F27" s="24">
        <f t="shared" si="0"/>
        <v>0</v>
      </c>
      <c r="G27" s="24">
        <f t="shared" si="0"/>
        <v>0</v>
      </c>
      <c r="H27" s="24">
        <f>H15</f>
        <v>0</v>
      </c>
    </row>
    <row r="28" spans="1:8" ht="22.5" customHeight="1" x14ac:dyDescent="0.25">
      <c r="A28" s="37" t="s">
        <v>19</v>
      </c>
      <c r="B28" s="37"/>
      <c r="C28" s="16" t="s">
        <v>11</v>
      </c>
      <c r="D28" s="16" t="s">
        <v>12</v>
      </c>
      <c r="E28" s="16" t="s">
        <v>13</v>
      </c>
      <c r="F28" s="16" t="s">
        <v>14</v>
      </c>
      <c r="G28" s="16" t="s">
        <v>15</v>
      </c>
    </row>
    <row r="29" spans="1:8" ht="48" customHeight="1" x14ac:dyDescent="0.25">
      <c r="A29" s="43" t="s">
        <v>30</v>
      </c>
      <c r="B29" s="44"/>
      <c r="C29" s="17"/>
      <c r="D29" s="17"/>
      <c r="E29" s="17"/>
      <c r="F29" s="17"/>
      <c r="G29" s="17"/>
    </row>
    <row r="30" spans="1:8" ht="33" customHeight="1" x14ac:dyDescent="0.25">
      <c r="A30" s="28" t="s">
        <v>35</v>
      </c>
      <c r="B30" s="29"/>
      <c r="C30" s="29"/>
      <c r="D30" s="25">
        <f>E8*0.7</f>
        <v>0</v>
      </c>
      <c r="E30" s="25">
        <f>F8*0.7</f>
        <v>0</v>
      </c>
      <c r="F30" s="25">
        <f>G8*0.7</f>
        <v>0</v>
      </c>
      <c r="G30" s="25">
        <f>H8*0.7</f>
        <v>0</v>
      </c>
    </row>
    <row r="31" spans="1:8" ht="20.25" customHeight="1" x14ac:dyDescent="0.25">
      <c r="A31" s="37" t="s">
        <v>18</v>
      </c>
      <c r="B31" s="37"/>
      <c r="C31" s="24">
        <f>C17</f>
        <v>0</v>
      </c>
      <c r="D31" s="24">
        <f t="shared" ref="D31:G31" si="1">D17</f>
        <v>0</v>
      </c>
      <c r="E31" s="24">
        <f t="shared" si="1"/>
        <v>0</v>
      </c>
      <c r="F31" s="24">
        <f t="shared" si="1"/>
        <v>0</v>
      </c>
      <c r="G31" s="24">
        <f t="shared" si="1"/>
        <v>0</v>
      </c>
    </row>
    <row r="32" spans="1:8" x14ac:dyDescent="0.25">
      <c r="A32" s="36"/>
      <c r="B32" s="36"/>
      <c r="C32" s="36"/>
      <c r="D32" s="36"/>
      <c r="E32" s="36"/>
      <c r="F32" s="36"/>
    </row>
    <row r="33" spans="1:8" ht="16.5" customHeight="1" x14ac:dyDescent="0.25">
      <c r="A33" s="31" t="s">
        <v>16</v>
      </c>
      <c r="B33" s="31"/>
      <c r="C33" s="18" t="s">
        <v>4</v>
      </c>
      <c r="D33" s="18" t="s">
        <v>6</v>
      </c>
      <c r="E33" s="18" t="s">
        <v>7</v>
      </c>
      <c r="F33" s="18" t="s">
        <v>5</v>
      </c>
      <c r="G33" s="18" t="s">
        <v>9</v>
      </c>
      <c r="H33" s="18" t="s">
        <v>10</v>
      </c>
    </row>
    <row r="34" spans="1:8" ht="39" customHeight="1" x14ac:dyDescent="0.25">
      <c r="A34" s="31"/>
      <c r="B34" s="31"/>
      <c r="C34" s="23" t="e">
        <f>(C27-C10*2)*C26</f>
        <v>#DIV/0!</v>
      </c>
      <c r="D34" s="23" t="e">
        <f>(D27-C10*2)*D26</f>
        <v>#DIV/0!</v>
      </c>
      <c r="E34" s="23" t="e">
        <f>(E27-C10*2)*E26</f>
        <v>#DIV/0!</v>
      </c>
      <c r="F34" s="23" t="e">
        <f>(F27-C10*2)*F26</f>
        <v>#DIV/0!</v>
      </c>
      <c r="G34" s="23" t="e">
        <f>(G27-C10*2)*G26</f>
        <v>#DIV/0!</v>
      </c>
      <c r="H34" s="23" t="e">
        <f>(H27-C10*2)*H26</f>
        <v>#DIV/0!</v>
      </c>
    </row>
    <row r="35" spans="1:8" ht="18.75" customHeight="1" x14ac:dyDescent="0.25">
      <c r="A35" s="31"/>
      <c r="B35" s="31"/>
      <c r="C35" s="18" t="s">
        <v>11</v>
      </c>
      <c r="D35" s="18" t="s">
        <v>12</v>
      </c>
      <c r="E35" s="18" t="s">
        <v>13</v>
      </c>
      <c r="F35" s="18" t="s">
        <v>14</v>
      </c>
      <c r="G35" s="18" t="s">
        <v>15</v>
      </c>
      <c r="H35" s="19"/>
    </row>
    <row r="36" spans="1:8" ht="39" customHeight="1" x14ac:dyDescent="0.25">
      <c r="A36" s="31"/>
      <c r="B36" s="31"/>
      <c r="C36" s="23" t="e">
        <f>(C31-C10*2)*C29</f>
        <v>#DIV/0!</v>
      </c>
      <c r="D36" s="23" t="e">
        <f>(D31-C10*2)*D29</f>
        <v>#DIV/0!</v>
      </c>
      <c r="E36" s="23" t="e">
        <f>(E31-C10*2)*E29</f>
        <v>#DIV/0!</v>
      </c>
      <c r="F36" s="23" t="e">
        <f>(F31-C10*1.5)*F29</f>
        <v>#DIV/0!</v>
      </c>
      <c r="G36" s="23" t="e">
        <f>(G31-C10*1.5)*G29</f>
        <v>#DIV/0!</v>
      </c>
    </row>
    <row r="37" spans="1:8" ht="15" customHeight="1" x14ac:dyDescent="0.25">
      <c r="B37" s="33"/>
      <c r="C37" s="33"/>
      <c r="D37" s="33"/>
      <c r="E37" s="33"/>
      <c r="F37" s="33"/>
    </row>
    <row r="38" spans="1:8" ht="63" customHeight="1" x14ac:dyDescent="0.25">
      <c r="A38" s="34" t="s">
        <v>38</v>
      </c>
      <c r="B38" s="34"/>
      <c r="C38" s="26" t="e">
        <f>(C34+D34+E34+F34+G34+H34+C36+D36+E36)*0.3</f>
        <v>#DIV/0!</v>
      </c>
      <c r="D38" s="35"/>
      <c r="E38" s="33"/>
      <c r="F38" s="33"/>
    </row>
    <row r="39" spans="1:8" ht="59.25" customHeight="1" x14ac:dyDescent="0.25">
      <c r="A39" s="32" t="s">
        <v>39</v>
      </c>
      <c r="B39" s="32"/>
      <c r="C39" s="27" t="e">
        <f>(F36+G36)*0.5</f>
        <v>#DIV/0!</v>
      </c>
      <c r="D39" s="13"/>
      <c r="E39" s="21"/>
      <c r="F39" s="21"/>
    </row>
    <row r="40" spans="1:8" ht="25.5" customHeight="1" x14ac:dyDescent="0.25">
      <c r="A40" s="31" t="s">
        <v>40</v>
      </c>
      <c r="B40" s="31"/>
      <c r="C40" s="26" t="e">
        <f>C38+C39</f>
        <v>#DIV/0!</v>
      </c>
      <c r="D40" s="13"/>
      <c r="E40" s="21"/>
      <c r="F40" s="21"/>
    </row>
    <row r="41" spans="1:8" ht="15" customHeight="1" x14ac:dyDescent="0.25">
      <c r="A41" s="33" t="s">
        <v>36</v>
      </c>
      <c r="B41" s="33"/>
      <c r="C41" s="33"/>
      <c r="D41" s="33"/>
      <c r="E41" s="33"/>
      <c r="F41" s="33"/>
    </row>
    <row r="42" spans="1:8" ht="14.25" customHeight="1" x14ac:dyDescent="0.25">
      <c r="A42" s="33"/>
      <c r="B42" s="33"/>
      <c r="C42" s="33"/>
      <c r="D42" s="33"/>
      <c r="E42" s="33"/>
      <c r="F42" s="33"/>
    </row>
    <row r="43" spans="1:8" x14ac:dyDescent="0.25">
      <c r="A43" s="33"/>
      <c r="B43" s="33"/>
      <c r="C43" s="33"/>
      <c r="D43" s="33"/>
      <c r="E43" s="33"/>
      <c r="F43" s="33"/>
    </row>
    <row r="44" spans="1:8" x14ac:dyDescent="0.25">
      <c r="A44" s="33"/>
      <c r="B44" s="33"/>
      <c r="C44" s="33"/>
      <c r="D44" s="33"/>
      <c r="E44" s="33"/>
      <c r="F44" s="33"/>
    </row>
    <row r="45" spans="1:8" x14ac:dyDescent="0.25">
      <c r="A45" s="33"/>
      <c r="B45" s="33"/>
      <c r="C45" s="33"/>
      <c r="D45" s="33"/>
      <c r="E45" s="33"/>
      <c r="F45" s="33"/>
    </row>
    <row r="46" spans="1:8" x14ac:dyDescent="0.25">
      <c r="A46" s="33"/>
      <c r="B46" s="33"/>
      <c r="C46" s="33"/>
      <c r="D46" s="33"/>
      <c r="E46" s="33"/>
      <c r="F46" s="33"/>
    </row>
    <row r="47" spans="1:8" ht="89.25" customHeight="1" x14ac:dyDescent="0.25">
      <c r="A47" s="33"/>
      <c r="B47" s="33"/>
      <c r="C47" s="33"/>
      <c r="D47" s="33"/>
      <c r="E47" s="33"/>
      <c r="F47" s="33"/>
    </row>
  </sheetData>
  <sheetProtection algorithmName="SHA-512" hashValue="k3YbJIRNJWc4r9tnwecB78KDBPJXrC1FlB6nD/KN68zCHoxnN9jU7OR8ITbviGX9qnZxUR/9QWuBzYoQon2KXw==" saltValue="WKK9v9QqYotdxCrA9HBZpw==" spinCount="100000" sheet="1" objects="1" scenarios="1"/>
  <mergeCells count="39">
    <mergeCell ref="A26:B26"/>
    <mergeCell ref="A24:F24"/>
    <mergeCell ref="A22:B22"/>
    <mergeCell ref="A21:B21"/>
    <mergeCell ref="A1:F1"/>
    <mergeCell ref="A2:F2"/>
    <mergeCell ref="A3:H3"/>
    <mergeCell ref="A4:B4"/>
    <mergeCell ref="A5:B5"/>
    <mergeCell ref="A6:B6"/>
    <mergeCell ref="A7:B7"/>
    <mergeCell ref="B8:D8"/>
    <mergeCell ref="A9:H9"/>
    <mergeCell ref="D10:H10"/>
    <mergeCell ref="A12:F12"/>
    <mergeCell ref="A13:H13"/>
    <mergeCell ref="A41:F47"/>
    <mergeCell ref="A40:B40"/>
    <mergeCell ref="A32:F32"/>
    <mergeCell ref="A14:B14"/>
    <mergeCell ref="A15:B15"/>
    <mergeCell ref="A18:B18"/>
    <mergeCell ref="C18:G18"/>
    <mergeCell ref="A20:B20"/>
    <mergeCell ref="A23:F23"/>
    <mergeCell ref="A28:B28"/>
    <mergeCell ref="A29:B29"/>
    <mergeCell ref="A31:B31"/>
    <mergeCell ref="A16:B16"/>
    <mergeCell ref="A17:B17"/>
    <mergeCell ref="A19:B19"/>
    <mergeCell ref="A25:B25"/>
    <mergeCell ref="A30:C30"/>
    <mergeCell ref="A27:B27"/>
    <mergeCell ref="A33:B36"/>
    <mergeCell ref="A39:B39"/>
    <mergeCell ref="B37:F37"/>
    <mergeCell ref="A38:B38"/>
    <mergeCell ref="D38:F38"/>
  </mergeCells>
  <conditionalFormatting sqref="C20:H20">
    <cfRule type="cellIs" dxfId="25" priority="16" operator="lessThan">
      <formula>100</formula>
    </cfRule>
    <cfRule type="cellIs" dxfId="24" priority="17" operator="greaterThanOrEqual">
      <formula>100</formula>
    </cfRule>
  </conditionalFormatting>
  <conditionalFormatting sqref="F29">
    <cfRule type="cellIs" dxfId="23" priority="7" operator="greaterThan">
      <formula>$F$30</formula>
    </cfRule>
    <cfRule type="cellIs" dxfId="22" priority="15" operator="greaterThan">
      <formula>$F$30</formula>
    </cfRule>
  </conditionalFormatting>
  <conditionalFormatting sqref="G29">
    <cfRule type="cellIs" dxfId="21" priority="6" operator="greaterThan">
      <formula>$G$30</formula>
    </cfRule>
  </conditionalFormatting>
  <conditionalFormatting sqref="E29">
    <cfRule type="cellIs" dxfId="20" priority="9" operator="greaterThan">
      <formula>$E$30</formula>
    </cfRule>
  </conditionalFormatting>
  <conditionalFormatting sqref="D29">
    <cfRule type="cellIs" dxfId="19" priority="8" operator="greaterThan">
      <formula>$D$30</formula>
    </cfRule>
  </conditionalFormatting>
  <conditionalFormatting sqref="C22:E22">
    <cfRule type="cellIs" dxfId="18" priority="12" operator="lessThan">
      <formula>100</formula>
    </cfRule>
    <cfRule type="cellIs" dxfId="17" priority="13" operator="greaterThanOrEqual">
      <formula>100</formula>
    </cfRule>
  </conditionalFormatting>
  <conditionalFormatting sqref="F22">
    <cfRule type="cellIs" dxfId="16" priority="4" operator="lessThan">
      <formula>50</formula>
    </cfRule>
    <cfRule type="cellIs" dxfId="15" priority="5" operator="greaterThanOrEqual">
      <formula>50</formula>
    </cfRule>
  </conditionalFormatting>
  <conditionalFormatting sqref="G22">
    <cfRule type="cellIs" dxfId="14" priority="1" operator="lessThan">
      <formula>50</formula>
    </cfRule>
    <cfRule type="cellIs" dxfId="13" priority="3" operator="greaterThanOrEqual">
      <formula>50</formula>
    </cfRule>
  </conditionalFormatting>
  <printOptions horizontalCentered="1"/>
  <pageMargins left="0.25" right="0.25" top="0.75" bottom="0.75" header="0.3" footer="0.3"/>
  <pageSetup paperSize="9" scale="5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0AD34-FCD5-416B-9243-05FE43FE3E2F}">
  <dimension ref="A1:H47"/>
  <sheetViews>
    <sheetView tabSelected="1" zoomScale="120" zoomScaleNormal="120" zoomScaleSheetLayoutView="100" workbookViewId="0">
      <selection activeCell="B8" sqref="B8:D8"/>
    </sheetView>
  </sheetViews>
  <sheetFormatPr defaultColWidth="8.85546875" defaultRowHeight="15.75" x14ac:dyDescent="0.25"/>
  <cols>
    <col min="1" max="1" width="5.85546875" style="20" customWidth="1"/>
    <col min="2" max="5" width="25.28515625" style="4" customWidth="1"/>
    <col min="6" max="6" width="24.140625" style="4" customWidth="1"/>
    <col min="7" max="7" width="26.7109375" style="4" customWidth="1"/>
    <col min="8" max="8" width="26.85546875" style="4" customWidth="1"/>
    <col min="9" max="16384" width="8.85546875" style="4"/>
  </cols>
  <sheetData>
    <row r="1" spans="1:8" ht="54" customHeight="1" x14ac:dyDescent="0.25">
      <c r="A1" s="47" t="s">
        <v>41</v>
      </c>
      <c r="B1" s="47"/>
      <c r="C1" s="47"/>
      <c r="D1" s="47"/>
      <c r="E1" s="47"/>
      <c r="F1" s="47"/>
    </row>
    <row r="2" spans="1:8" ht="11.25" customHeight="1" x14ac:dyDescent="0.25">
      <c r="A2" s="42"/>
      <c r="B2" s="42"/>
      <c r="C2" s="42"/>
      <c r="D2" s="42"/>
      <c r="E2" s="42"/>
      <c r="F2" s="42"/>
    </row>
    <row r="3" spans="1:8" ht="26.45" customHeight="1" x14ac:dyDescent="0.25">
      <c r="A3" s="48" t="s">
        <v>27</v>
      </c>
      <c r="B3" s="48"/>
      <c r="C3" s="48"/>
      <c r="D3" s="48"/>
      <c r="E3" s="48"/>
      <c r="F3" s="48"/>
      <c r="G3" s="48"/>
      <c r="H3" s="48"/>
    </row>
    <row r="4" spans="1:8" ht="26.45" customHeight="1" x14ac:dyDescent="0.25">
      <c r="A4" s="37" t="s">
        <v>3</v>
      </c>
      <c r="B4" s="37"/>
      <c r="C4" s="5" t="s">
        <v>8</v>
      </c>
      <c r="D4" s="5" t="s">
        <v>4</v>
      </c>
      <c r="E4" s="5" t="s">
        <v>6</v>
      </c>
      <c r="F4" s="5" t="s">
        <v>7</v>
      </c>
      <c r="G4" s="6" t="s">
        <v>5</v>
      </c>
      <c r="H4" s="6" t="s">
        <v>9</v>
      </c>
    </row>
    <row r="5" spans="1:8" ht="26.45" customHeight="1" x14ac:dyDescent="0.25">
      <c r="A5" s="37" t="s">
        <v>29</v>
      </c>
      <c r="B5" s="37"/>
      <c r="C5" s="7"/>
      <c r="D5" s="7"/>
      <c r="E5" s="7"/>
      <c r="F5" s="7"/>
      <c r="G5" s="7"/>
      <c r="H5" s="7"/>
    </row>
    <row r="6" spans="1:8" ht="26.45" customHeight="1" x14ac:dyDescent="0.25">
      <c r="A6" s="29" t="s">
        <v>3</v>
      </c>
      <c r="B6" s="30"/>
      <c r="C6" s="6" t="s">
        <v>10</v>
      </c>
      <c r="D6" s="6" t="s">
        <v>11</v>
      </c>
      <c r="E6" s="6" t="s">
        <v>12</v>
      </c>
      <c r="F6" s="6" t="s">
        <v>13</v>
      </c>
      <c r="G6" s="6" t="s">
        <v>14</v>
      </c>
      <c r="H6" s="6" t="s">
        <v>15</v>
      </c>
    </row>
    <row r="7" spans="1:8" ht="26.45" customHeight="1" x14ac:dyDescent="0.25">
      <c r="A7" s="37" t="s">
        <v>29</v>
      </c>
      <c r="B7" s="37"/>
      <c r="C7" s="7"/>
      <c r="D7" s="7"/>
      <c r="E7" s="7"/>
      <c r="F7" s="7"/>
      <c r="G7" s="7"/>
      <c r="H7" s="7"/>
    </row>
    <row r="8" spans="1:8" ht="32.25" customHeight="1" x14ac:dyDescent="0.25">
      <c r="A8" s="8"/>
      <c r="B8" s="29" t="s">
        <v>43</v>
      </c>
      <c r="C8" s="29"/>
      <c r="D8" s="29"/>
      <c r="E8" s="7"/>
      <c r="F8" s="7"/>
      <c r="G8" s="7"/>
      <c r="H8" s="7"/>
    </row>
    <row r="9" spans="1:8" ht="12.75" customHeight="1" x14ac:dyDescent="0.25">
      <c r="A9" s="49"/>
      <c r="B9" s="49"/>
      <c r="C9" s="49"/>
      <c r="D9" s="49"/>
      <c r="E9" s="49"/>
      <c r="F9" s="49"/>
      <c r="G9" s="49"/>
      <c r="H9" s="49"/>
    </row>
    <row r="10" spans="1:8" ht="39.75" customHeight="1" x14ac:dyDescent="0.25">
      <c r="A10" s="9" t="s">
        <v>26</v>
      </c>
      <c r="B10" s="10" t="s">
        <v>17</v>
      </c>
      <c r="C10" s="22" t="e">
        <f>AVERAGE(C5:H5,C7:H7)</f>
        <v>#DIV/0!</v>
      </c>
      <c r="D10" s="35"/>
      <c r="E10" s="50"/>
      <c r="F10" s="50"/>
      <c r="G10" s="50"/>
      <c r="H10" s="50"/>
    </row>
    <row r="11" spans="1:8" ht="18" customHeight="1" x14ac:dyDescent="0.25">
      <c r="A11" s="11"/>
      <c r="B11" s="11"/>
      <c r="C11" s="12"/>
      <c r="D11" s="13"/>
      <c r="E11" s="13"/>
      <c r="F11" s="13"/>
      <c r="G11" s="13"/>
      <c r="H11" s="13"/>
    </row>
    <row r="12" spans="1:8" ht="21" customHeight="1" x14ac:dyDescent="0.25">
      <c r="A12" s="51" t="s">
        <v>21</v>
      </c>
      <c r="B12" s="51"/>
      <c r="C12" s="51"/>
      <c r="D12" s="51"/>
      <c r="E12" s="51"/>
      <c r="F12" s="51"/>
      <c r="G12" s="13"/>
      <c r="H12" s="13"/>
    </row>
    <row r="13" spans="1:8" ht="27.75" customHeight="1" x14ac:dyDescent="0.25">
      <c r="A13" s="52" t="s">
        <v>34</v>
      </c>
      <c r="B13" s="52"/>
      <c r="C13" s="52"/>
      <c r="D13" s="52"/>
      <c r="E13" s="52"/>
      <c r="F13" s="52"/>
      <c r="G13" s="52"/>
      <c r="H13" s="52"/>
    </row>
    <row r="14" spans="1:8" ht="21.75" customHeight="1" x14ac:dyDescent="0.25">
      <c r="A14" s="37" t="s">
        <v>3</v>
      </c>
      <c r="B14" s="37"/>
      <c r="C14" s="5" t="s">
        <v>4</v>
      </c>
      <c r="D14" s="5" t="s">
        <v>6</v>
      </c>
      <c r="E14" s="5" t="s">
        <v>7</v>
      </c>
      <c r="F14" s="5" t="s">
        <v>5</v>
      </c>
      <c r="G14" s="5" t="s">
        <v>9</v>
      </c>
      <c r="H14" s="5" t="s">
        <v>10</v>
      </c>
    </row>
    <row r="15" spans="1:8" ht="21.75" customHeight="1" x14ac:dyDescent="0.25">
      <c r="A15" s="38" t="s">
        <v>29</v>
      </c>
      <c r="B15" s="38"/>
      <c r="C15" s="14"/>
      <c r="D15" s="14"/>
      <c r="E15" s="14"/>
      <c r="F15" s="14"/>
      <c r="G15" s="14"/>
      <c r="H15" s="15"/>
    </row>
    <row r="16" spans="1:8" ht="21.75" customHeight="1" x14ac:dyDescent="0.25">
      <c r="A16" s="37" t="s">
        <v>3</v>
      </c>
      <c r="B16" s="37"/>
      <c r="C16" s="5" t="s">
        <v>11</v>
      </c>
      <c r="D16" s="5" t="s">
        <v>12</v>
      </c>
      <c r="E16" s="5" t="s">
        <v>13</v>
      </c>
      <c r="F16" s="5" t="s">
        <v>14</v>
      </c>
      <c r="G16" s="5" t="s">
        <v>15</v>
      </c>
    </row>
    <row r="17" spans="1:8" ht="21.75" customHeight="1" x14ac:dyDescent="0.25">
      <c r="A17" s="38" t="s">
        <v>29</v>
      </c>
      <c r="B17" s="38"/>
      <c r="C17" s="14"/>
      <c r="D17" s="14"/>
      <c r="E17" s="14"/>
      <c r="F17" s="14"/>
      <c r="G17" s="14"/>
    </row>
    <row r="18" spans="1:8" ht="36.75" customHeight="1" x14ac:dyDescent="0.25">
      <c r="A18" s="39" t="s">
        <v>25</v>
      </c>
      <c r="B18" s="39"/>
      <c r="C18" s="40" t="e">
        <f>C10</f>
        <v>#DIV/0!</v>
      </c>
      <c r="D18" s="40"/>
      <c r="E18" s="40"/>
      <c r="F18" s="40"/>
      <c r="G18" s="40"/>
    </row>
    <row r="19" spans="1:8" ht="24.75" customHeight="1" x14ac:dyDescent="0.25">
      <c r="A19" s="45" t="s">
        <v>3</v>
      </c>
      <c r="B19" s="46"/>
      <c r="C19" s="16" t="s">
        <v>4</v>
      </c>
      <c r="D19" s="16" t="s">
        <v>6</v>
      </c>
      <c r="E19" s="16" t="s">
        <v>7</v>
      </c>
      <c r="F19" s="16" t="s">
        <v>5</v>
      </c>
      <c r="G19" s="16" t="s">
        <v>9</v>
      </c>
      <c r="H19" s="16" t="s">
        <v>10</v>
      </c>
    </row>
    <row r="20" spans="1:8" ht="21.75" customHeight="1" x14ac:dyDescent="0.25">
      <c r="A20" s="41" t="s">
        <v>20</v>
      </c>
      <c r="B20" s="41"/>
      <c r="C20" s="23" t="e">
        <f>(C15-C18)/C18*100</f>
        <v>#DIV/0!</v>
      </c>
      <c r="D20" s="23" t="e">
        <f>(D15-C18)/C18*100</f>
        <v>#DIV/0!</v>
      </c>
      <c r="E20" s="23" t="e">
        <f>(E15-C18)/C18*100</f>
        <v>#DIV/0!</v>
      </c>
      <c r="F20" s="23" t="e">
        <f>(F15-C18)/C18*100</f>
        <v>#DIV/0!</v>
      </c>
      <c r="G20" s="23" t="e">
        <f>(G15-C18)/C18*100</f>
        <v>#DIV/0!</v>
      </c>
      <c r="H20" s="23" t="e">
        <f>(H15-C18)/C18*100</f>
        <v>#DIV/0!</v>
      </c>
    </row>
    <row r="21" spans="1:8" ht="23.25" customHeight="1" x14ac:dyDescent="0.25">
      <c r="A21" s="45" t="s">
        <v>3</v>
      </c>
      <c r="B21" s="46"/>
      <c r="C21" s="16" t="s">
        <v>11</v>
      </c>
      <c r="D21" s="16" t="s">
        <v>12</v>
      </c>
      <c r="E21" s="16" t="s">
        <v>13</v>
      </c>
      <c r="F21" s="16" t="s">
        <v>14</v>
      </c>
      <c r="G21" s="16" t="s">
        <v>15</v>
      </c>
    </row>
    <row r="22" spans="1:8" ht="29.25" customHeight="1" x14ac:dyDescent="0.25">
      <c r="A22" s="41" t="s">
        <v>20</v>
      </c>
      <c r="B22" s="41"/>
      <c r="C22" s="23" t="e">
        <f>(C17-C18)/C18*100</f>
        <v>#DIV/0!</v>
      </c>
      <c r="D22" s="23" t="e">
        <f>(D17-C18)/C18*100</f>
        <v>#DIV/0!</v>
      </c>
      <c r="E22" s="23" t="e">
        <f>(E17-C18)/C18*100</f>
        <v>#DIV/0!</v>
      </c>
      <c r="F22" s="23" t="e">
        <f>(F17-C18)/C18*100</f>
        <v>#DIV/0!</v>
      </c>
      <c r="G22" s="23" t="e">
        <f>(G17-C18)/C18*100</f>
        <v>#DIV/0!</v>
      </c>
    </row>
    <row r="23" spans="1:8" ht="24" customHeight="1" x14ac:dyDescent="0.25">
      <c r="A23" s="42"/>
      <c r="B23" s="42"/>
      <c r="C23" s="42"/>
      <c r="D23" s="42"/>
      <c r="E23" s="42"/>
      <c r="F23" s="42"/>
    </row>
    <row r="24" spans="1:8" ht="24" customHeight="1" x14ac:dyDescent="0.25">
      <c r="A24" s="42" t="s">
        <v>28</v>
      </c>
      <c r="B24" s="42"/>
      <c r="C24" s="42"/>
      <c r="D24" s="42"/>
      <c r="E24" s="42"/>
      <c r="F24" s="42"/>
    </row>
    <row r="25" spans="1:8" ht="20.25" customHeight="1" x14ac:dyDescent="0.25">
      <c r="A25" s="37" t="s">
        <v>19</v>
      </c>
      <c r="B25" s="37"/>
      <c r="C25" s="16" t="s">
        <v>4</v>
      </c>
      <c r="D25" s="16" t="s">
        <v>6</v>
      </c>
      <c r="E25" s="16" t="s">
        <v>7</v>
      </c>
      <c r="F25" s="16" t="s">
        <v>5</v>
      </c>
      <c r="G25" s="16" t="s">
        <v>9</v>
      </c>
      <c r="H25" s="16" t="s">
        <v>10</v>
      </c>
    </row>
    <row r="26" spans="1:8" ht="52.5" customHeight="1" x14ac:dyDescent="0.25">
      <c r="A26" s="43" t="s">
        <v>31</v>
      </c>
      <c r="B26" s="44"/>
      <c r="C26" s="17"/>
      <c r="D26" s="17"/>
      <c r="E26" s="17"/>
      <c r="F26" s="17"/>
      <c r="G26" s="17"/>
      <c r="H26" s="17"/>
    </row>
    <row r="27" spans="1:8" ht="18" customHeight="1" x14ac:dyDescent="0.25">
      <c r="A27" s="28" t="s">
        <v>18</v>
      </c>
      <c r="B27" s="30"/>
      <c r="C27" s="24">
        <f>C15</f>
        <v>0</v>
      </c>
      <c r="D27" s="24">
        <f t="shared" ref="D27:G27" si="0">D15</f>
        <v>0</v>
      </c>
      <c r="E27" s="24">
        <f t="shared" si="0"/>
        <v>0</v>
      </c>
      <c r="F27" s="24">
        <f t="shared" si="0"/>
        <v>0</v>
      </c>
      <c r="G27" s="24">
        <f t="shared" si="0"/>
        <v>0</v>
      </c>
      <c r="H27" s="24">
        <f>H15</f>
        <v>0</v>
      </c>
    </row>
    <row r="28" spans="1:8" ht="22.5" customHeight="1" x14ac:dyDescent="0.25">
      <c r="A28" s="37" t="s">
        <v>19</v>
      </c>
      <c r="B28" s="37"/>
      <c r="C28" s="16" t="s">
        <v>11</v>
      </c>
      <c r="D28" s="16" t="s">
        <v>12</v>
      </c>
      <c r="E28" s="16" t="s">
        <v>13</v>
      </c>
      <c r="F28" s="16" t="s">
        <v>14</v>
      </c>
      <c r="G28" s="16" t="s">
        <v>15</v>
      </c>
    </row>
    <row r="29" spans="1:8" ht="48" customHeight="1" x14ac:dyDescent="0.25">
      <c r="A29" s="43" t="s">
        <v>31</v>
      </c>
      <c r="B29" s="44"/>
      <c r="C29" s="17"/>
      <c r="D29" s="17"/>
      <c r="E29" s="17"/>
      <c r="F29" s="17"/>
      <c r="G29" s="17"/>
    </row>
    <row r="30" spans="1:8" ht="33" customHeight="1" x14ac:dyDescent="0.25">
      <c r="A30" s="28" t="s">
        <v>32</v>
      </c>
      <c r="B30" s="29"/>
      <c r="C30" s="29"/>
      <c r="D30" s="25">
        <f>E8*0.7</f>
        <v>0</v>
      </c>
      <c r="E30" s="25">
        <f>F8*0.7</f>
        <v>0</v>
      </c>
      <c r="F30" s="25">
        <f>G8*0.7</f>
        <v>0</v>
      </c>
      <c r="G30" s="25">
        <f>H8*0.7</f>
        <v>0</v>
      </c>
    </row>
    <row r="31" spans="1:8" ht="20.25" customHeight="1" x14ac:dyDescent="0.25">
      <c r="A31" s="37" t="s">
        <v>18</v>
      </c>
      <c r="B31" s="37"/>
      <c r="C31" s="24">
        <f>C17</f>
        <v>0</v>
      </c>
      <c r="D31" s="24">
        <f t="shared" ref="D31:G31" si="1">D17</f>
        <v>0</v>
      </c>
      <c r="E31" s="24">
        <f t="shared" si="1"/>
        <v>0</v>
      </c>
      <c r="F31" s="24">
        <f t="shared" si="1"/>
        <v>0</v>
      </c>
      <c r="G31" s="24">
        <f t="shared" si="1"/>
        <v>0</v>
      </c>
    </row>
    <row r="32" spans="1:8" x14ac:dyDescent="0.25">
      <c r="A32" s="36"/>
      <c r="B32" s="36"/>
      <c r="C32" s="36"/>
      <c r="D32" s="36"/>
      <c r="E32" s="36"/>
      <c r="F32" s="36"/>
    </row>
    <row r="33" spans="1:8" ht="16.5" customHeight="1" x14ac:dyDescent="0.25">
      <c r="A33" s="31" t="s">
        <v>16</v>
      </c>
      <c r="B33" s="31"/>
      <c r="C33" s="18" t="s">
        <v>4</v>
      </c>
      <c r="D33" s="18" t="s">
        <v>6</v>
      </c>
      <c r="E33" s="18" t="s">
        <v>7</v>
      </c>
      <c r="F33" s="18" t="s">
        <v>5</v>
      </c>
      <c r="G33" s="18" t="s">
        <v>9</v>
      </c>
      <c r="H33" s="18" t="s">
        <v>10</v>
      </c>
    </row>
    <row r="34" spans="1:8" ht="39" customHeight="1" x14ac:dyDescent="0.25">
      <c r="A34" s="31"/>
      <c r="B34" s="31"/>
      <c r="C34" s="23" t="e">
        <f>(C27-C10*2)*C26</f>
        <v>#DIV/0!</v>
      </c>
      <c r="D34" s="23" t="e">
        <f>(D27-C10*2)*D26</f>
        <v>#DIV/0!</v>
      </c>
      <c r="E34" s="23" t="e">
        <f>(E27-C10*2)*E26</f>
        <v>#DIV/0!</v>
      </c>
      <c r="F34" s="23" t="e">
        <f>(F27-C10*2)*F26</f>
        <v>#DIV/0!</v>
      </c>
      <c r="G34" s="23" t="e">
        <f>(G27-C10*2)*G26</f>
        <v>#DIV/0!</v>
      </c>
      <c r="H34" s="23" t="e">
        <f>(H27-C10*2)*H26</f>
        <v>#DIV/0!</v>
      </c>
    </row>
    <row r="35" spans="1:8" ht="18.75" customHeight="1" x14ac:dyDescent="0.25">
      <c r="A35" s="31"/>
      <c r="B35" s="31"/>
      <c r="C35" s="18" t="s">
        <v>11</v>
      </c>
      <c r="D35" s="18" t="s">
        <v>12</v>
      </c>
      <c r="E35" s="18" t="s">
        <v>13</v>
      </c>
      <c r="F35" s="18" t="s">
        <v>14</v>
      </c>
      <c r="G35" s="18" t="s">
        <v>15</v>
      </c>
      <c r="H35" s="19"/>
    </row>
    <row r="36" spans="1:8" ht="39" customHeight="1" x14ac:dyDescent="0.25">
      <c r="A36" s="31"/>
      <c r="B36" s="31"/>
      <c r="C36" s="23" t="e">
        <f>(C31-C10*2)*C29</f>
        <v>#DIV/0!</v>
      </c>
      <c r="D36" s="23" t="e">
        <f>(D31-C10*2)*D29</f>
        <v>#DIV/0!</v>
      </c>
      <c r="E36" s="23" t="e">
        <f>(E31-C10*2)*E29</f>
        <v>#DIV/0!</v>
      </c>
      <c r="F36" s="23" t="e">
        <f>(F31-C10*1.5)*F29</f>
        <v>#DIV/0!</v>
      </c>
      <c r="G36" s="23" t="e">
        <f>(G31-C10*1.5)*G29</f>
        <v>#DIV/0!</v>
      </c>
    </row>
    <row r="37" spans="1:8" ht="15" customHeight="1" x14ac:dyDescent="0.25">
      <c r="B37" s="33"/>
      <c r="C37" s="33"/>
      <c r="D37" s="33"/>
      <c r="E37" s="33"/>
      <c r="F37" s="33"/>
    </row>
    <row r="38" spans="1:8" ht="63" customHeight="1" x14ac:dyDescent="0.25">
      <c r="A38" s="34" t="s">
        <v>38</v>
      </c>
      <c r="B38" s="34"/>
      <c r="C38" s="26" t="e">
        <f>(C34+D34+E34+F34+G34+H34+C36+D36+E36)*0.3</f>
        <v>#DIV/0!</v>
      </c>
      <c r="D38" s="35"/>
      <c r="E38" s="33"/>
      <c r="F38" s="33"/>
    </row>
    <row r="39" spans="1:8" ht="59.25" customHeight="1" x14ac:dyDescent="0.25">
      <c r="A39" s="32" t="s">
        <v>39</v>
      </c>
      <c r="B39" s="32"/>
      <c r="C39" s="27" t="e">
        <f>(F36+G36)*0.5</f>
        <v>#DIV/0!</v>
      </c>
      <c r="D39" s="13"/>
      <c r="E39" s="21"/>
      <c r="F39" s="21"/>
    </row>
    <row r="40" spans="1:8" ht="25.5" customHeight="1" x14ac:dyDescent="0.25">
      <c r="A40" s="31" t="s">
        <v>40</v>
      </c>
      <c r="B40" s="31"/>
      <c r="C40" s="26" t="e">
        <f>C38+C39</f>
        <v>#DIV/0!</v>
      </c>
      <c r="D40" s="13"/>
      <c r="E40" s="21"/>
      <c r="F40" s="21"/>
    </row>
    <row r="41" spans="1:8" ht="15" customHeight="1" x14ac:dyDescent="0.25">
      <c r="A41" s="33" t="s">
        <v>36</v>
      </c>
      <c r="B41" s="33"/>
      <c r="C41" s="33"/>
      <c r="D41" s="33"/>
      <c r="E41" s="33"/>
      <c r="F41" s="33"/>
    </row>
    <row r="42" spans="1:8" ht="14.25" customHeight="1" x14ac:dyDescent="0.25">
      <c r="A42" s="33"/>
      <c r="B42" s="33"/>
      <c r="C42" s="33"/>
      <c r="D42" s="33"/>
      <c r="E42" s="33"/>
      <c r="F42" s="33"/>
    </row>
    <row r="43" spans="1:8" x14ac:dyDescent="0.25">
      <c r="A43" s="33"/>
      <c r="B43" s="33"/>
      <c r="C43" s="33"/>
      <c r="D43" s="33"/>
      <c r="E43" s="33"/>
      <c r="F43" s="33"/>
    </row>
    <row r="44" spans="1:8" x14ac:dyDescent="0.25">
      <c r="A44" s="33"/>
      <c r="B44" s="33"/>
      <c r="C44" s="33"/>
      <c r="D44" s="33"/>
      <c r="E44" s="33"/>
      <c r="F44" s="33"/>
    </row>
    <row r="45" spans="1:8" x14ac:dyDescent="0.25">
      <c r="A45" s="33"/>
      <c r="B45" s="33"/>
      <c r="C45" s="33"/>
      <c r="D45" s="33"/>
      <c r="E45" s="33"/>
      <c r="F45" s="33"/>
    </row>
    <row r="46" spans="1:8" x14ac:dyDescent="0.25">
      <c r="A46" s="33"/>
      <c r="B46" s="33"/>
      <c r="C46" s="33"/>
      <c r="D46" s="33"/>
      <c r="E46" s="33"/>
      <c r="F46" s="33"/>
    </row>
    <row r="47" spans="1:8" ht="89.25" customHeight="1" x14ac:dyDescent="0.25">
      <c r="A47" s="33"/>
      <c r="B47" s="33"/>
      <c r="C47" s="33"/>
      <c r="D47" s="33"/>
      <c r="E47" s="33"/>
      <c r="F47" s="33"/>
    </row>
  </sheetData>
  <sheetProtection algorithmName="SHA-512" hashValue="BdKk40Jm1Y0E+NVV1hvxZauTCzYlbyLh0V6lNR9/Wpl+D0WuexvgUlx/ct6cW65UxYD1Mpc9GPp8qwCHGOcTqg==" saltValue="AjaaSiqAQDrnXyMh/mTYyg==" spinCount="100000" sheet="1" objects="1" scenarios="1"/>
  <mergeCells count="39">
    <mergeCell ref="A6:B6"/>
    <mergeCell ref="A1:F1"/>
    <mergeCell ref="A2:F2"/>
    <mergeCell ref="A3:H3"/>
    <mergeCell ref="A4:B4"/>
    <mergeCell ref="A5:B5"/>
    <mergeCell ref="C18:G18"/>
    <mergeCell ref="A7:B7"/>
    <mergeCell ref="B8:D8"/>
    <mergeCell ref="A9:H9"/>
    <mergeCell ref="D10:H10"/>
    <mergeCell ref="A12:F12"/>
    <mergeCell ref="A13:H13"/>
    <mergeCell ref="A14:B14"/>
    <mergeCell ref="A15:B15"/>
    <mergeCell ref="A16:B16"/>
    <mergeCell ref="A17:B17"/>
    <mergeCell ref="A18:B18"/>
    <mergeCell ref="A30:C30"/>
    <mergeCell ref="A19:B19"/>
    <mergeCell ref="A20:B20"/>
    <mergeCell ref="A21:B21"/>
    <mergeCell ref="A22:B22"/>
    <mergeCell ref="A23:F23"/>
    <mergeCell ref="A24:F24"/>
    <mergeCell ref="A25:B25"/>
    <mergeCell ref="A26:B26"/>
    <mergeCell ref="A27:B27"/>
    <mergeCell ref="A28:B28"/>
    <mergeCell ref="A29:B29"/>
    <mergeCell ref="A39:B39"/>
    <mergeCell ref="A40:B40"/>
    <mergeCell ref="A41:F47"/>
    <mergeCell ref="A31:B31"/>
    <mergeCell ref="A32:F32"/>
    <mergeCell ref="A33:B36"/>
    <mergeCell ref="B37:F37"/>
    <mergeCell ref="A38:B38"/>
    <mergeCell ref="D38:F38"/>
  </mergeCells>
  <conditionalFormatting sqref="C20:H20">
    <cfRule type="cellIs" dxfId="12" priority="12" operator="lessThan">
      <formula>100</formula>
    </cfRule>
    <cfRule type="cellIs" dxfId="11" priority="13" operator="greaterThanOrEqual">
      <formula>100</formula>
    </cfRule>
  </conditionalFormatting>
  <conditionalFormatting sqref="F29">
    <cfRule type="cellIs" dxfId="10" priority="6" operator="greaterThan">
      <formula>$F$30</formula>
    </cfRule>
    <cfRule type="cellIs" dxfId="9" priority="11" operator="greaterThan">
      <formula>$F$30</formula>
    </cfRule>
  </conditionalFormatting>
  <conditionalFormatting sqref="G29">
    <cfRule type="cellIs" dxfId="8" priority="5" operator="greaterThan">
      <formula>$G$30</formula>
    </cfRule>
  </conditionalFormatting>
  <conditionalFormatting sqref="E29">
    <cfRule type="cellIs" dxfId="7" priority="8" operator="greaterThan">
      <formula>$E$30</formula>
    </cfRule>
  </conditionalFormatting>
  <conditionalFormatting sqref="D29">
    <cfRule type="cellIs" dxfId="6" priority="7" operator="greaterThan">
      <formula>$D$30</formula>
    </cfRule>
  </conditionalFormatting>
  <conditionalFormatting sqref="C22:E22">
    <cfRule type="cellIs" dxfId="5" priority="9" operator="lessThan">
      <formula>100</formula>
    </cfRule>
    <cfRule type="cellIs" dxfId="4" priority="10" operator="greaterThanOrEqual">
      <formula>100</formula>
    </cfRule>
  </conditionalFormatting>
  <conditionalFormatting sqref="F22">
    <cfRule type="cellIs" dxfId="3" priority="3" operator="lessThan">
      <formula>50</formula>
    </cfRule>
    <cfRule type="cellIs" dxfId="2" priority="4" operator="greaterThanOrEqual">
      <formula>50</formula>
    </cfRule>
  </conditionalFormatting>
  <conditionalFormatting sqref="G22">
    <cfRule type="cellIs" dxfId="1" priority="1" operator="lessThan">
      <formula>50</formula>
    </cfRule>
    <cfRule type="cellIs" dxfId="0" priority="2" operator="greaterThanOrEqual">
      <formula>50</formula>
    </cfRule>
  </conditionalFormatting>
  <printOptions horizontalCentered="1"/>
  <pageMargins left="0.25" right="0.25" top="0.75" bottom="0.75" header="0.3" footer="0.3"/>
  <pageSetup paperSize="9" scale="5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defaultColWidth="8.85546875" defaultRowHeight="15" x14ac:dyDescent="0.25"/>
  <cols>
    <col min="1" max="1" width="36.7109375" style="1" customWidth="1"/>
    <col min="2" max="16384" width="8.85546875" style="1"/>
  </cols>
  <sheetData>
    <row r="1" spans="1:1" x14ac:dyDescent="0.25">
      <c r="A1" s="2" t="s">
        <v>0</v>
      </c>
    </row>
    <row r="2" spans="1:1" x14ac:dyDescent="0.25">
      <c r="A2" s="3" t="s">
        <v>2</v>
      </c>
    </row>
    <row r="3" spans="1:1" x14ac:dyDescent="0.25">
      <c r="A3" s="3" t="s"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Dabasgāze</vt:lpstr>
      <vt:lpstr>Elektroenerģija</vt:lpstr>
      <vt:lpstr>Uzņēmuma veids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Maija Peisniece</dc:creator>
  <cp:lastModifiedBy>Sofija Spulgerāne</cp:lastModifiedBy>
  <cp:lastPrinted>2021-07-02T11:29:55Z</cp:lastPrinted>
  <dcterms:created xsi:type="dcterms:W3CDTF">2021-06-30T08:26:56Z</dcterms:created>
  <dcterms:modified xsi:type="dcterms:W3CDTF">2022-12-06T15:50:43Z</dcterms:modified>
</cp:coreProperties>
</file>