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H:\_Atbalsta dep\PIAD\NSM atbalsts\3.kārta\EXCEL\"/>
    </mc:Choice>
  </mc:AlternateContent>
  <xr:revisionPtr revIDLastSave="0" documentId="13_ncr:1_{11FEBF33-D832-49C3-A6FF-A11C16854C72}" xr6:coauthVersionLast="36" xr6:coauthVersionMax="36" xr10:uidLastSave="{00000000-0000-0000-0000-000000000000}"/>
  <bookViews>
    <workbookView xWindow="0" yWindow="-120" windowWidth="25440" windowHeight="12630" activeTab="1" xr2:uid="{00000000-000D-0000-FFFF-FFFF00000000}"/>
  </bookViews>
  <sheets>
    <sheet name="Iepakojums" sheetId="7" r:id="rId1"/>
    <sheet name="Energoresurss" sheetId="6" r:id="rId2"/>
    <sheet name="Sheet1" sheetId="3" state="hidden" r:id="rId3"/>
    <sheet name="Uzņēmuma veids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7" l="1"/>
  <c r="D27" i="7"/>
  <c r="B27" i="7"/>
  <c r="F27" i="7" s="1"/>
  <c r="G27" i="7" s="1"/>
  <c r="M20" i="7"/>
  <c r="L20" i="7"/>
  <c r="K20" i="7"/>
  <c r="J20" i="7"/>
  <c r="I20" i="7"/>
  <c r="H20" i="7"/>
  <c r="G20" i="7"/>
  <c r="F20" i="7"/>
  <c r="E20" i="7"/>
  <c r="D20" i="7"/>
  <c r="C20" i="7"/>
  <c r="M11" i="7"/>
  <c r="M12" i="7" s="1"/>
  <c r="L11" i="7"/>
  <c r="L12" i="7" s="1"/>
  <c r="K11" i="7"/>
  <c r="K12" i="7" s="1"/>
  <c r="J11" i="7"/>
  <c r="J12" i="7" s="1"/>
  <c r="I11" i="7"/>
  <c r="I12" i="7" s="1"/>
  <c r="H11" i="7"/>
  <c r="H12" i="7" s="1"/>
  <c r="G11" i="7"/>
  <c r="G12" i="7" s="1"/>
  <c r="E13" i="7" s="1"/>
  <c r="F11" i="7"/>
  <c r="F12" i="7" s="1"/>
  <c r="E11" i="7"/>
  <c r="E12" i="7" s="1"/>
  <c r="D11" i="7"/>
  <c r="D12" i="7" s="1"/>
  <c r="C11" i="7"/>
  <c r="C12" i="7" s="1"/>
  <c r="B9" i="7"/>
  <c r="M7" i="7"/>
  <c r="L7" i="7"/>
  <c r="K7" i="7"/>
  <c r="J7" i="7"/>
  <c r="I7" i="7"/>
  <c r="H7" i="7"/>
  <c r="G7" i="7"/>
  <c r="F7" i="7"/>
  <c r="E7" i="7"/>
  <c r="D7" i="7"/>
  <c r="C7" i="7"/>
  <c r="C23" i="7" l="1"/>
  <c r="D28" i="6"/>
  <c r="B28" i="6"/>
  <c r="H21" i="6"/>
  <c r="I21" i="6"/>
  <c r="J21" i="6"/>
  <c r="K21" i="6"/>
  <c r="L21" i="6"/>
  <c r="M21" i="6"/>
  <c r="H13" i="6"/>
  <c r="I13" i="6"/>
  <c r="J13" i="6"/>
  <c r="K13" i="6"/>
  <c r="L13" i="6"/>
  <c r="M13" i="6"/>
  <c r="M12" i="6" l="1"/>
  <c r="M8" i="6"/>
  <c r="L12" i="6"/>
  <c r="K12" i="6"/>
  <c r="J12" i="6"/>
  <c r="I12" i="6"/>
  <c r="H12" i="6"/>
  <c r="L8" i="6"/>
  <c r="K8" i="6"/>
  <c r="J8" i="6"/>
  <c r="I8" i="6"/>
  <c r="H8" i="6"/>
  <c r="C12" i="6" l="1"/>
  <c r="G21" i="6"/>
  <c r="G12" i="6"/>
  <c r="G8" i="6"/>
  <c r="G13" i="6" l="1"/>
  <c r="B10" i="6" l="1"/>
  <c r="F28" i="6"/>
  <c r="G28" i="6" s="1"/>
  <c r="F21" i="6"/>
  <c r="E21" i="6"/>
  <c r="D21" i="6"/>
  <c r="E22" i="6" s="1"/>
  <c r="C21" i="6"/>
  <c r="F12" i="6"/>
  <c r="F13" i="6" s="1"/>
  <c r="E12" i="6"/>
  <c r="E13" i="6" s="1"/>
  <c r="D12" i="6"/>
  <c r="C13" i="6"/>
  <c r="F8" i="6"/>
  <c r="E8" i="6"/>
  <c r="D8" i="6"/>
  <c r="C8" i="6"/>
  <c r="D13" i="6" l="1"/>
  <c r="E14" i="6" s="1"/>
  <c r="C2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Sofija Spulgerāne</author>
  </authors>
  <commentList>
    <comment ref="E13" authorId="0" shapeId="0" xr:uid="{E062800C-5E42-4B85-AE51-9A40F17A9EA9}">
      <text>
        <r>
          <rPr>
            <sz val="9"/>
            <color indexed="81"/>
            <rFont val="Tahoma"/>
            <family val="2"/>
            <charset val="186"/>
          </rPr>
          <t xml:space="preserve">Lai kvalificētos atbalstam izmaksu pieaugumam jābūt vismaz 15 procentiem. 
Ja aile iekrāsojas sarkaņā krāsā - atbalstam nekvalificējas.
</t>
        </r>
      </text>
    </comment>
    <comment ref="C23" authorId="0" shapeId="0" xr:uid="{31520EDB-7999-4423-B0AF-0038F3C67664}">
      <text>
        <r>
          <rPr>
            <sz val="9"/>
            <color indexed="81"/>
            <rFont val="Tahoma"/>
            <family val="2"/>
            <charset val="186"/>
          </rPr>
          <t>Izmaksu pieaugumam jāpārsniedz ieņēmumu pieaugumu vismaz par 5 procentiem. Ja aile iekrāsojas sarkaņā krāsā - atbalstam nekvalificējas.</t>
        </r>
      </text>
    </comment>
    <comment ref="G27" authorId="0" shapeId="0" xr:uid="{E98AF189-F4C2-4E67-A5E7-240747B4A55F}">
      <text>
        <r>
          <rPr>
            <sz val="9"/>
            <color indexed="81"/>
            <rFont val="Tahoma"/>
            <family val="2"/>
            <charset val="186"/>
          </rPr>
          <t xml:space="preserve">Šājā ailē aprēķinātā summa ir norādāma pieteikuma veidlapā.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Sofija Spulgerāne</author>
  </authors>
  <commentList>
    <comment ref="E14" authorId="0" shapeId="0" xr:uid="{66F74BF5-C42E-4437-99BF-C814D0C45953}">
      <text>
        <r>
          <rPr>
            <sz val="9"/>
            <color indexed="81"/>
            <rFont val="Tahoma"/>
            <family val="2"/>
            <charset val="186"/>
          </rPr>
          <t xml:space="preserve">Lai kvalificētos atbalstam izmaksu pieaugumam jābūt vismaz 15 procentiem. 
Ja aile iekrāsojas sarkaņā krāsā - atbalstam nekvalificējas.
</t>
        </r>
      </text>
    </comment>
    <comment ref="C24" authorId="0" shapeId="0" xr:uid="{6E67E3A6-48DF-4CD8-B2F9-4377C710A99A}">
      <text>
        <r>
          <rPr>
            <sz val="9"/>
            <color indexed="81"/>
            <rFont val="Tahoma"/>
            <family val="2"/>
            <charset val="186"/>
          </rPr>
          <t>Izmaksu pieaugumam jāpārsniedz ieņēmumu pieaugumu vismaz par 5 procentiem. Ja aile iekrāsojas sarkaņā krāsā - atbalstam nekvalificējas.</t>
        </r>
      </text>
    </comment>
    <comment ref="G28" authorId="0" shapeId="0" xr:uid="{FE138F5C-D6D7-495C-BE60-5A55E9E54732}">
      <text>
        <r>
          <rPr>
            <sz val="9"/>
            <color indexed="81"/>
            <rFont val="Tahoma"/>
            <family val="2"/>
            <charset val="186"/>
          </rPr>
          <t xml:space="preserve">Šājā ailē aprēķinātā summa ir norādāma pieteikuma veidlapā.
</t>
        </r>
      </text>
    </comment>
  </commentList>
</comments>
</file>

<file path=xl/sharedStrings.xml><?xml version="1.0" encoding="utf-8"?>
<sst xmlns="http://schemas.openxmlformats.org/spreadsheetml/2006/main" count="160" uniqueCount="64">
  <si>
    <t>1.1.</t>
  </si>
  <si>
    <t>1.2.</t>
  </si>
  <si>
    <t>Uzņēmuma veids</t>
  </si>
  <si>
    <t>Lielais, vidējais uzņēmums (70%)</t>
  </si>
  <si>
    <t>Mazais, sīkais (mikro) uzņēmums (90%)</t>
  </si>
  <si>
    <t>Izmaksu pieaugums salīdzinot ar ieņēmumu pieaugumu</t>
  </si>
  <si>
    <t>2.1</t>
  </si>
  <si>
    <t>Mēnesis</t>
  </si>
  <si>
    <t>Ieņēmumi atbalsta periodā (2022.g. pret 2021.g.)</t>
  </si>
  <si>
    <t>Atbalsta summa (70% no attiecināmajām izmaksām) EUR</t>
  </si>
  <si>
    <t>iepakojuma izmaksu pieaugums</t>
  </si>
  <si>
    <t>energoresursu pieaugums</t>
  </si>
  <si>
    <t>1.3.</t>
  </si>
  <si>
    <t>1.6.</t>
  </si>
  <si>
    <t>1.4.</t>
  </si>
  <si>
    <t>Iepakojuma izmaksas atbalsta periodā (2022.g. pret 2021.g.)</t>
  </si>
  <si>
    <t xml:space="preserve"> </t>
  </si>
  <si>
    <t>Ieņēmumu pieaugums %</t>
  </si>
  <si>
    <t xml:space="preserve">2. Atbalsta summas aprēķins iepakojuma izmaksu pieaugumam </t>
  </si>
  <si>
    <r>
      <t xml:space="preserve">1. Izmaksu pieauguma aprēķins </t>
    </r>
    <r>
      <rPr>
        <i/>
        <sz val="12"/>
        <color theme="1"/>
        <rFont val="Times New Roman"/>
        <family val="1"/>
        <charset val="186"/>
      </rPr>
      <t>(aizpilda par tiem mēnešiem, par kuriem tiek pieprasīts atbalsts)</t>
    </r>
  </si>
  <si>
    <t xml:space="preserve">2. Atbalsta summas aprēķins energoresursu izmaksu pieaugumam </t>
  </si>
  <si>
    <t>Energoresursu izmaksas atbalsta periodā (2022.g. pret 2021.g.)</t>
  </si>
  <si>
    <t>Energoresursu izmaksu pieaugums %</t>
  </si>
  <si>
    <t>Vidējais ieņēmumu pieaugums 2022.gada periodā salīdzinot ar 2021.gada attiecīgo periodu</t>
  </si>
  <si>
    <t>Izlietoto energoresursu kopējās izmaksas (EUR)</t>
  </si>
  <si>
    <t>Neto apgrozījums (EUR)</t>
  </si>
  <si>
    <t>Izmaksas uz vienu vienību (EUR)</t>
  </si>
  <si>
    <t>Energoresursu izmaksu pieaugums atbalsta periodā uz vienu apgrozījuma vienību %</t>
  </si>
  <si>
    <r>
      <t xml:space="preserve">Energoresursu izmaksas </t>
    </r>
    <r>
      <rPr>
        <b/>
        <sz val="12"/>
        <rFont val="Times New Roman"/>
        <family val="1"/>
        <charset val="186"/>
      </rPr>
      <t>2022.gada periodā</t>
    </r>
  </si>
  <si>
    <r>
      <t xml:space="preserve">Energoresursu izmaksas </t>
    </r>
    <r>
      <rPr>
        <b/>
        <sz val="12"/>
        <rFont val="Times New Roman"/>
        <family val="1"/>
        <charset val="186"/>
      </rPr>
      <t>2021.gada periodā</t>
    </r>
  </si>
  <si>
    <t>Attiecināmo izmaksu aprēķins (EUR)</t>
  </si>
  <si>
    <t>Izlietotā iepakojuma kopējās izmaksas (EUR)</t>
  </si>
  <si>
    <t>Iepakojuma izmaksu pieaugums %</t>
  </si>
  <si>
    <t>Iepakojuma izmaksu pieaugums atbalsta periodā uz vienu apgrozījuma vienību %</t>
  </si>
  <si>
    <r>
      <t xml:space="preserve">Iepakojuma izmaksas </t>
    </r>
    <r>
      <rPr>
        <b/>
        <sz val="12"/>
        <rFont val="Times New Roman"/>
        <family val="1"/>
        <charset val="186"/>
      </rPr>
      <t>2021.gada periodā</t>
    </r>
  </si>
  <si>
    <t>Jūnijs/2021.</t>
  </si>
  <si>
    <t>Jūlijs/2021.</t>
  </si>
  <si>
    <t>Augusts/2021.</t>
  </si>
  <si>
    <t>Septembris/2021.</t>
  </si>
  <si>
    <t>Oktobris/2021.</t>
  </si>
  <si>
    <t>Jūnijs/2022.</t>
  </si>
  <si>
    <t>Jūlijs/2022.</t>
  </si>
  <si>
    <t>Augusts/2022.</t>
  </si>
  <si>
    <t>Septembris/2022.</t>
  </si>
  <si>
    <t>Oktobris/2022.</t>
  </si>
  <si>
    <t>Neto ieņēmumi atbalsta periodā 2021.gadā  (EUR)</t>
  </si>
  <si>
    <t>Neto ieņēmumi atbalsta periodā 2022.gadā (EUR)</t>
  </si>
  <si>
    <t>Lūdzu norādīt energoresura veidu/-s, par kuru tiek pieprasīts atbalsts</t>
  </si>
  <si>
    <t>Februāris/2021.</t>
  </si>
  <si>
    <t>Marts/2021.</t>
  </si>
  <si>
    <t>Aprīlis/2021.</t>
  </si>
  <si>
    <t>Maijs/2021.</t>
  </si>
  <si>
    <t>Novembris/2021.</t>
  </si>
  <si>
    <t>Decembris/2021.</t>
  </si>
  <si>
    <t>Novembris/2022.</t>
  </si>
  <si>
    <t>Decembris/2022.</t>
  </si>
  <si>
    <t>Marts/2022.</t>
  </si>
  <si>
    <t>Aprīlis/2022.</t>
  </si>
  <si>
    <t>Maijs/2022.</t>
  </si>
  <si>
    <t>Februāris/2022.</t>
  </si>
  <si>
    <r>
      <t xml:space="preserve">Atbalsta summas aprēķins energoresursu izmaksu pieaugumam                                                                                    </t>
    </r>
    <r>
      <rPr>
        <sz val="13"/>
        <color theme="1"/>
        <rFont val="Times New Roman"/>
        <family val="1"/>
        <charset val="186"/>
      </rPr>
      <t xml:space="preserve">( 2022. gada 1.februāris - 2022. gada 31.decembris vai kāds no šī laika posma mēnešiem) </t>
    </r>
  </si>
  <si>
    <r>
      <t xml:space="preserve">Atbalsta summas aprēķins iepakojuma izmaksu pieaugumam                                                                                    </t>
    </r>
    <r>
      <rPr>
        <sz val="13"/>
        <color theme="1"/>
        <rFont val="Times New Roman"/>
        <family val="1"/>
        <charset val="186"/>
      </rPr>
      <t xml:space="preserve">( 2022. gada 1.februāris - 2022. gada 31.decembris vai kāds no šī laika posma mēnešiem) </t>
    </r>
  </si>
  <si>
    <t>1.5.</t>
  </si>
  <si>
    <r>
      <rPr>
        <sz val="12"/>
        <color theme="1"/>
        <rFont val="Times New Roman"/>
        <family val="1"/>
        <charset val="186"/>
      </rPr>
      <t>I</t>
    </r>
    <r>
      <rPr>
        <b/>
        <sz val="12"/>
        <color theme="1"/>
        <rFont val="Times New Roman"/>
        <family val="1"/>
        <charset val="186"/>
      </rPr>
      <t xml:space="preserve">epakojuma izmaksas </t>
    </r>
    <r>
      <rPr>
        <b/>
        <sz val="12"/>
        <rFont val="Times New Roman"/>
        <family val="1"/>
        <charset val="186"/>
      </rPr>
      <t>2022.gada periodā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</si>
</sst>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sz val="9"/>
      <color indexed="81"/>
      <name val="Tahoma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4" fillId="3" borderId="1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 applyProtection="1">
      <alignment horizontal="right"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4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6" borderId="1" xfId="0" applyNumberFormat="1" applyFont="1" applyFill="1" applyBorder="1" applyAlignment="1" applyProtection="1">
      <alignment horizontal="center" vertical="center"/>
      <protection locked="0"/>
    </xf>
    <xf numFmtId="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right" vertical="center" wrapText="1"/>
      <protection locked="0"/>
    </xf>
    <xf numFmtId="4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right" vertical="center" wrapText="1"/>
      <protection locked="0"/>
    </xf>
    <xf numFmtId="17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8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2" fillId="7" borderId="8" xfId="0" applyFont="1" applyFill="1" applyBorder="1" applyAlignment="1" applyProtection="1">
      <alignment horizontal="center" vertical="center" wrapText="1"/>
      <protection locked="0"/>
    </xf>
    <xf numFmtId="0" fontId="2" fillId="7" borderId="8" xfId="0" applyFont="1" applyFill="1" applyBorder="1" applyAlignment="1" applyProtection="1">
      <alignment horizontal="left" vertical="center" wrapText="1"/>
      <protection locked="0"/>
    </xf>
    <xf numFmtId="4" fontId="3" fillId="3" borderId="4" xfId="0" applyNumberFormat="1" applyFont="1" applyFill="1" applyBorder="1" applyAlignment="1" applyProtection="1">
      <alignment horizontal="center" vertical="center" wrapText="1"/>
    </xf>
    <xf numFmtId="4" fontId="3" fillId="3" borderId="1" xfId="0" applyNumberFormat="1" applyFont="1" applyFill="1" applyBorder="1" applyAlignment="1" applyProtection="1">
      <alignment horizontal="center" vertical="center" wrapText="1"/>
    </xf>
    <xf numFmtId="4" fontId="3" fillId="3" borderId="1" xfId="1" applyNumberFormat="1" applyFont="1" applyFill="1" applyBorder="1" applyAlignment="1" applyProtection="1">
      <alignment horizontal="center" vertical="center" wrapText="1"/>
    </xf>
    <xf numFmtId="4" fontId="4" fillId="3" borderId="1" xfId="0" applyNumberFormat="1" applyFont="1" applyFill="1" applyBorder="1" applyAlignment="1" applyProtection="1">
      <alignment horizontal="center" vertical="center" wrapText="1"/>
    </xf>
    <xf numFmtId="4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8" borderId="2" xfId="0" applyFont="1" applyFill="1" applyBorder="1" applyAlignment="1" applyProtection="1">
      <alignment horizontal="center" vertical="center" wrapText="1"/>
      <protection locked="0"/>
    </xf>
    <xf numFmtId="0" fontId="5" fillId="8" borderId="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ercent" xfId="1" builtinId="5"/>
  </cellStyles>
  <dxfs count="8"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6ADA6-0085-4180-858B-4C74C815DD41}">
  <dimension ref="A1:M27"/>
  <sheetViews>
    <sheetView topLeftCell="A19" zoomScaleNormal="100" zoomScaleSheetLayoutView="100" workbookViewId="0">
      <selection activeCell="I10" sqref="I10"/>
    </sheetView>
  </sheetViews>
  <sheetFormatPr defaultColWidth="8.85546875" defaultRowHeight="15.75" x14ac:dyDescent="0.25"/>
  <cols>
    <col min="1" max="1" width="5.85546875" style="2" customWidth="1"/>
    <col min="2" max="2" width="27.28515625" style="1" customWidth="1"/>
    <col min="3" max="3" width="17.28515625" style="1" customWidth="1"/>
    <col min="4" max="4" width="17.85546875" style="1" customWidth="1"/>
    <col min="5" max="5" width="17.140625" style="1" customWidth="1"/>
    <col min="6" max="6" width="18.5703125" style="1" customWidth="1"/>
    <col min="7" max="7" width="20.140625" style="1" customWidth="1"/>
    <col min="8" max="8" width="18.28515625" style="1" customWidth="1"/>
    <col min="9" max="9" width="18.85546875" style="1" customWidth="1"/>
    <col min="10" max="10" width="17.28515625" style="1" customWidth="1"/>
    <col min="11" max="11" width="16.7109375" style="1" customWidth="1"/>
    <col min="12" max="12" width="15.85546875" style="1" customWidth="1"/>
    <col min="13" max="13" width="16.5703125" style="1" customWidth="1"/>
    <col min="14" max="16384" width="8.85546875" style="1"/>
  </cols>
  <sheetData>
    <row r="1" spans="1:13" ht="60.75" customHeight="1" x14ac:dyDescent="0.25">
      <c r="A1" s="22" t="s">
        <v>61</v>
      </c>
      <c r="B1" s="22"/>
      <c r="C1" s="22"/>
      <c r="D1" s="22"/>
      <c r="E1" s="22"/>
      <c r="F1" s="22"/>
      <c r="G1" s="22"/>
      <c r="H1" s="23"/>
      <c r="I1" s="23"/>
      <c r="J1" s="23"/>
      <c r="K1" s="23"/>
      <c r="L1" s="23"/>
      <c r="M1" s="23"/>
    </row>
    <row r="2" spans="1:13" ht="33" customHeight="1" x14ac:dyDescent="0.25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8" customFormat="1" ht="21" customHeight="1" x14ac:dyDescent="0.25">
      <c r="A3" s="25" t="s">
        <v>15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s="8" customFormat="1" ht="25.5" customHeight="1" x14ac:dyDescent="0.25">
      <c r="A4" s="27"/>
      <c r="B4" s="28" t="s">
        <v>7</v>
      </c>
      <c r="C4" s="29" t="s">
        <v>48</v>
      </c>
      <c r="D4" s="29" t="s">
        <v>49</v>
      </c>
      <c r="E4" s="29" t="s">
        <v>50</v>
      </c>
      <c r="F4" s="30" t="s">
        <v>51</v>
      </c>
      <c r="G4" s="29" t="s">
        <v>35</v>
      </c>
      <c r="H4" s="29" t="s">
        <v>36</v>
      </c>
      <c r="I4" s="29" t="s">
        <v>37</v>
      </c>
      <c r="J4" s="30" t="s">
        <v>38</v>
      </c>
      <c r="K4" s="29" t="s">
        <v>39</v>
      </c>
      <c r="L4" s="29" t="s">
        <v>52</v>
      </c>
      <c r="M4" s="29" t="s">
        <v>53</v>
      </c>
    </row>
    <row r="5" spans="1:13" s="8" customFormat="1" ht="36" customHeight="1" x14ac:dyDescent="0.25">
      <c r="A5" s="31">
        <v>2021</v>
      </c>
      <c r="B5" s="32" t="s">
        <v>31</v>
      </c>
      <c r="C5" s="33"/>
      <c r="D5" s="34"/>
      <c r="E5" s="33"/>
      <c r="F5" s="35"/>
      <c r="G5" s="36"/>
      <c r="H5" s="33"/>
      <c r="I5" s="34"/>
      <c r="J5" s="33"/>
      <c r="K5" s="35"/>
      <c r="L5" s="36"/>
      <c r="M5" s="36"/>
    </row>
    <row r="6" spans="1:13" s="8" customFormat="1" ht="28.5" customHeight="1" x14ac:dyDescent="0.25">
      <c r="A6" s="37" t="s">
        <v>0</v>
      </c>
      <c r="B6" s="38" t="s">
        <v>25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3" s="8" customFormat="1" ht="27.75" customHeight="1" x14ac:dyDescent="0.25">
      <c r="A7" s="37" t="s">
        <v>1</v>
      </c>
      <c r="B7" s="38" t="s">
        <v>26</v>
      </c>
      <c r="C7" s="59" t="str">
        <f>IF(OR(C5="",C6=""),"",C5/C6)</f>
        <v/>
      </c>
      <c r="D7" s="59" t="str">
        <f t="shared" ref="D7:G7" si="0">IF(OR(D5="",D6=""),"",D5/D6)</f>
        <v/>
      </c>
      <c r="E7" s="59" t="str">
        <f t="shared" si="0"/>
        <v/>
      </c>
      <c r="F7" s="59" t="str">
        <f t="shared" si="0"/>
        <v/>
      </c>
      <c r="G7" s="60" t="str">
        <f t="shared" si="0"/>
        <v/>
      </c>
      <c r="H7" s="59" t="str">
        <f>IF(OR(H5="",H6=""),"",H5/H6)</f>
        <v/>
      </c>
      <c r="I7" s="59" t="str">
        <f t="shared" ref="I7:M7" si="1">IF(OR(I5="",I6=""),"",I5/I6)</f>
        <v/>
      </c>
      <c r="J7" s="59" t="str">
        <f t="shared" si="1"/>
        <v/>
      </c>
      <c r="K7" s="59" t="str">
        <f t="shared" si="1"/>
        <v/>
      </c>
      <c r="L7" s="60" t="str">
        <f t="shared" si="1"/>
        <v/>
      </c>
      <c r="M7" s="60" t="str">
        <f t="shared" si="1"/>
        <v/>
      </c>
    </row>
    <row r="8" spans="1:13" s="8" customFormat="1" ht="30.75" customHeight="1" x14ac:dyDescent="0.25">
      <c r="A8" s="42"/>
      <c r="B8" s="43" t="s">
        <v>7</v>
      </c>
      <c r="C8" s="44" t="s">
        <v>59</v>
      </c>
      <c r="D8" s="29" t="s">
        <v>56</v>
      </c>
      <c r="E8" s="29" t="s">
        <v>57</v>
      </c>
      <c r="F8" s="30" t="s">
        <v>58</v>
      </c>
      <c r="G8" s="45" t="s">
        <v>40</v>
      </c>
      <c r="H8" s="45" t="s">
        <v>41</v>
      </c>
      <c r="I8" s="45" t="s">
        <v>42</v>
      </c>
      <c r="J8" s="29" t="s">
        <v>43</v>
      </c>
      <c r="K8" s="29" t="s">
        <v>44</v>
      </c>
      <c r="L8" s="29" t="s">
        <v>54</v>
      </c>
      <c r="M8" s="29" t="s">
        <v>55</v>
      </c>
    </row>
    <row r="9" spans="1:13" s="8" customFormat="1" ht="33.75" customHeight="1" x14ac:dyDescent="0.25">
      <c r="A9" s="31">
        <v>2022</v>
      </c>
      <c r="B9" s="32" t="str">
        <f>B5</f>
        <v>Izlietotā iepakojuma kopējās izmaksas (EUR)</v>
      </c>
      <c r="C9" s="46"/>
      <c r="D9" s="47"/>
      <c r="E9" s="46"/>
      <c r="F9" s="36"/>
      <c r="G9" s="36"/>
      <c r="H9" s="46"/>
      <c r="I9" s="47"/>
      <c r="J9" s="46"/>
      <c r="K9" s="36"/>
      <c r="L9" s="36"/>
      <c r="M9" s="36"/>
    </row>
    <row r="10" spans="1:13" s="8" customFormat="1" ht="30.75" customHeight="1" x14ac:dyDescent="0.25">
      <c r="A10" s="37" t="s">
        <v>12</v>
      </c>
      <c r="B10" s="38" t="s">
        <v>25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s="8" customFormat="1" ht="29.25" customHeight="1" x14ac:dyDescent="0.25">
      <c r="A11" s="37" t="s">
        <v>14</v>
      </c>
      <c r="B11" s="38" t="s">
        <v>26</v>
      </c>
      <c r="C11" s="59" t="str">
        <f>IF(OR(C9="",C10=""),"",C9/C10)</f>
        <v/>
      </c>
      <c r="D11" s="59" t="str">
        <f t="shared" ref="D11:G11" si="2">IF(OR(D9="",D10=""),"",D9/D10)</f>
        <v/>
      </c>
      <c r="E11" s="59" t="str">
        <f t="shared" si="2"/>
        <v/>
      </c>
      <c r="F11" s="59" t="str">
        <f t="shared" si="2"/>
        <v/>
      </c>
      <c r="G11" s="60" t="str">
        <f t="shared" si="2"/>
        <v/>
      </c>
      <c r="H11" s="59" t="str">
        <f>IF(OR(H9="",H10=""),"",H9/H10)</f>
        <v/>
      </c>
      <c r="I11" s="59" t="str">
        <f t="shared" ref="I11:M11" si="3">IF(OR(I9="",I10=""),"",I9/I10)</f>
        <v/>
      </c>
      <c r="J11" s="59" t="str">
        <f t="shared" si="3"/>
        <v/>
      </c>
      <c r="K11" s="59" t="str">
        <f t="shared" si="3"/>
        <v/>
      </c>
      <c r="L11" s="60" t="str">
        <f t="shared" si="3"/>
        <v/>
      </c>
      <c r="M11" s="60" t="str">
        <f t="shared" si="3"/>
        <v/>
      </c>
    </row>
    <row r="12" spans="1:13" s="8" customFormat="1" ht="29.25" customHeight="1" x14ac:dyDescent="0.25">
      <c r="A12" s="49" t="s">
        <v>32</v>
      </c>
      <c r="B12" s="50"/>
      <c r="C12" s="61" t="str">
        <f>IF(C11="","",(C11-C7)/C7*100)</f>
        <v/>
      </c>
      <c r="D12" s="61" t="str">
        <f t="shared" ref="D12:M12" si="4">IF(D11="","",(D11-D7)/D7*100)</f>
        <v/>
      </c>
      <c r="E12" s="61" t="str">
        <f t="shared" si="4"/>
        <v/>
      </c>
      <c r="F12" s="61" t="str">
        <f t="shared" si="4"/>
        <v/>
      </c>
      <c r="G12" s="61" t="str">
        <f t="shared" si="4"/>
        <v/>
      </c>
      <c r="H12" s="61" t="str">
        <f t="shared" si="4"/>
        <v/>
      </c>
      <c r="I12" s="61" t="str">
        <f t="shared" si="4"/>
        <v/>
      </c>
      <c r="J12" s="61" t="str">
        <f t="shared" si="4"/>
        <v/>
      </c>
      <c r="K12" s="61" t="str">
        <f t="shared" si="4"/>
        <v/>
      </c>
      <c r="L12" s="61" t="str">
        <f t="shared" si="4"/>
        <v/>
      </c>
      <c r="M12" s="61" t="str">
        <f t="shared" si="4"/>
        <v/>
      </c>
    </row>
    <row r="13" spans="1:13" s="8" customFormat="1" ht="29.25" customHeight="1" x14ac:dyDescent="0.25">
      <c r="A13" s="52" t="s">
        <v>33</v>
      </c>
      <c r="B13" s="52"/>
      <c r="C13" s="52"/>
      <c r="D13" s="52"/>
      <c r="E13" s="62" t="e">
        <f>AVERAGE(C12:M12)</f>
        <v>#DIV/0!</v>
      </c>
      <c r="F13" s="62"/>
      <c r="G13" s="62"/>
      <c r="H13" s="62"/>
      <c r="I13" s="62"/>
      <c r="J13" s="62"/>
      <c r="K13" s="62"/>
      <c r="L13" s="62"/>
      <c r="M13" s="62"/>
    </row>
    <row r="14" spans="1:13" s="8" customFormat="1" ht="32.25" customHeight="1" x14ac:dyDescent="0.25">
      <c r="A14" s="54" t="s">
        <v>16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</row>
    <row r="15" spans="1:13" s="8" customFormat="1" ht="21" customHeight="1" x14ac:dyDescent="0.25">
      <c r="A15" s="25" t="s">
        <v>8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s="8" customFormat="1" ht="25.5" customHeight="1" x14ac:dyDescent="0.25">
      <c r="A16" s="27"/>
      <c r="B16" s="28" t="s">
        <v>7</v>
      </c>
      <c r="C16" s="29" t="s">
        <v>48</v>
      </c>
      <c r="D16" s="29" t="s">
        <v>49</v>
      </c>
      <c r="E16" s="29" t="s">
        <v>50</v>
      </c>
      <c r="F16" s="30" t="s">
        <v>51</v>
      </c>
      <c r="G16" s="29" t="s">
        <v>35</v>
      </c>
      <c r="H16" s="29" t="s">
        <v>36</v>
      </c>
      <c r="I16" s="29" t="s">
        <v>37</v>
      </c>
      <c r="J16" s="30" t="s">
        <v>38</v>
      </c>
      <c r="K16" s="29" t="s">
        <v>39</v>
      </c>
      <c r="L16" s="29" t="s">
        <v>52</v>
      </c>
      <c r="M16" s="29" t="s">
        <v>53</v>
      </c>
    </row>
    <row r="17" spans="1:13" s="8" customFormat="1" ht="44.45" customHeight="1" x14ac:dyDescent="0.25">
      <c r="A17" s="55" t="s">
        <v>62</v>
      </c>
      <c r="B17" s="56" t="s">
        <v>45</v>
      </c>
      <c r="C17" s="33"/>
      <c r="D17" s="34"/>
      <c r="E17" s="33"/>
      <c r="F17" s="35"/>
      <c r="G17" s="36"/>
      <c r="H17" s="33"/>
      <c r="I17" s="34"/>
      <c r="J17" s="33"/>
      <c r="K17" s="35"/>
      <c r="L17" s="36"/>
      <c r="M17" s="36"/>
    </row>
    <row r="18" spans="1:13" s="8" customFormat="1" ht="30.75" customHeight="1" x14ac:dyDescent="0.25">
      <c r="A18" s="42"/>
      <c r="B18" s="43" t="s">
        <v>7</v>
      </c>
      <c r="C18" s="44" t="s">
        <v>59</v>
      </c>
      <c r="D18" s="29" t="s">
        <v>56</v>
      </c>
      <c r="E18" s="29" t="s">
        <v>57</v>
      </c>
      <c r="F18" s="30" t="s">
        <v>58</v>
      </c>
      <c r="G18" s="29" t="s">
        <v>44</v>
      </c>
      <c r="H18" s="45" t="s">
        <v>40</v>
      </c>
      <c r="I18" s="45" t="s">
        <v>41</v>
      </c>
      <c r="J18" s="45" t="s">
        <v>42</v>
      </c>
      <c r="K18" s="29" t="s">
        <v>43</v>
      </c>
      <c r="L18" s="29" t="s">
        <v>54</v>
      </c>
      <c r="M18" s="29" t="s">
        <v>55</v>
      </c>
    </row>
    <row r="19" spans="1:13" s="8" customFormat="1" ht="47.45" customHeight="1" x14ac:dyDescent="0.25">
      <c r="A19" s="55" t="s">
        <v>13</v>
      </c>
      <c r="B19" s="56" t="s">
        <v>46</v>
      </c>
      <c r="C19" s="46"/>
      <c r="D19" s="47"/>
      <c r="E19" s="46"/>
      <c r="F19" s="36"/>
      <c r="G19" s="36"/>
      <c r="H19" s="46"/>
      <c r="I19" s="47"/>
      <c r="J19" s="46"/>
      <c r="K19" s="36"/>
      <c r="L19" s="36"/>
      <c r="M19" s="36"/>
    </row>
    <row r="20" spans="1:13" s="8" customFormat="1" ht="30.75" customHeight="1" x14ac:dyDescent="0.25">
      <c r="A20" s="57" t="s">
        <v>17</v>
      </c>
      <c r="B20" s="57"/>
      <c r="C20" s="60" t="str">
        <f>IF(OR(C17="",C19=""),"",(C19-C17)/C17*100)</f>
        <v/>
      </c>
      <c r="D20" s="60" t="str">
        <f t="shared" ref="D20:M20" si="5">IF(OR(D17="",D19=""),"",(D19-D17)/D17*100)</f>
        <v/>
      </c>
      <c r="E20" s="60" t="str">
        <f t="shared" si="5"/>
        <v/>
      </c>
      <c r="F20" s="60" t="str">
        <f t="shared" si="5"/>
        <v/>
      </c>
      <c r="G20" s="60" t="str">
        <f t="shared" si="5"/>
        <v/>
      </c>
      <c r="H20" s="60" t="str">
        <f t="shared" si="5"/>
        <v/>
      </c>
      <c r="I20" s="60" t="str">
        <f t="shared" si="5"/>
        <v/>
      </c>
      <c r="J20" s="60" t="str">
        <f t="shared" si="5"/>
        <v/>
      </c>
      <c r="K20" s="60" t="str">
        <f t="shared" si="5"/>
        <v/>
      </c>
      <c r="L20" s="60" t="str">
        <f t="shared" si="5"/>
        <v/>
      </c>
      <c r="M20" s="60" t="str">
        <f t="shared" si="5"/>
        <v/>
      </c>
    </row>
    <row r="21" spans="1:13" s="8" customFormat="1" ht="30.75" customHeight="1" x14ac:dyDescent="0.25">
      <c r="A21" s="58" t="s">
        <v>23</v>
      </c>
      <c r="B21" s="58"/>
      <c r="C21" s="58"/>
      <c r="D21" s="58"/>
      <c r="E21" s="62" t="e">
        <f>AVERAGE(C20:M20)</f>
        <v>#DIV/0!</v>
      </c>
      <c r="F21" s="62"/>
      <c r="G21" s="62"/>
      <c r="H21" s="62"/>
      <c r="I21" s="62"/>
      <c r="J21" s="62"/>
      <c r="K21" s="62"/>
      <c r="L21" s="62"/>
      <c r="M21" s="62"/>
    </row>
    <row r="22" spans="1:13" ht="19.149999999999999" customHeight="1" x14ac:dyDescent="0.25">
      <c r="A22" s="11"/>
      <c r="B22" s="11"/>
      <c r="C22" s="11"/>
      <c r="D22" s="10"/>
      <c r="E22" s="10"/>
      <c r="F22" s="10"/>
    </row>
    <row r="23" spans="1:13" ht="42.75" customHeight="1" x14ac:dyDescent="0.25">
      <c r="A23" s="15" t="s">
        <v>5</v>
      </c>
      <c r="B23" s="15"/>
      <c r="C23" s="63" t="e">
        <f>E13-E21</f>
        <v>#DIV/0!</v>
      </c>
      <c r="D23" s="10"/>
      <c r="E23" s="10"/>
      <c r="F23" s="10"/>
    </row>
    <row r="24" spans="1:13" ht="24.75" customHeight="1" x14ac:dyDescent="0.25">
      <c r="B24" s="16"/>
      <c r="C24" s="16"/>
      <c r="D24" s="16"/>
      <c r="E24" s="16"/>
      <c r="F24" s="16"/>
      <c r="G24" s="7"/>
    </row>
    <row r="25" spans="1:13" ht="24.75" customHeight="1" x14ac:dyDescent="0.25">
      <c r="A25" s="17" t="s">
        <v>18</v>
      </c>
      <c r="B25" s="17"/>
      <c r="C25" s="17"/>
      <c r="D25" s="17"/>
      <c r="E25" s="17"/>
      <c r="F25" s="17"/>
    </row>
    <row r="26" spans="1:13" ht="67.5" customHeight="1" x14ac:dyDescent="0.25">
      <c r="A26" s="18" t="s">
        <v>6</v>
      </c>
      <c r="B26" s="20" t="s">
        <v>63</v>
      </c>
      <c r="C26" s="20"/>
      <c r="D26" s="20" t="s">
        <v>34</v>
      </c>
      <c r="E26" s="20"/>
      <c r="F26" s="14" t="s">
        <v>30</v>
      </c>
      <c r="G26" s="6" t="s">
        <v>9</v>
      </c>
    </row>
    <row r="27" spans="1:13" ht="24" customHeight="1" x14ac:dyDescent="0.25">
      <c r="A27" s="19"/>
      <c r="B27" s="62">
        <f>C9+D9+E9+F9+G9+H9+I9+J9+K9+L9+M9</f>
        <v>0</v>
      </c>
      <c r="C27" s="62"/>
      <c r="D27" s="62">
        <f>C5+D5+E5+F5+G5+H5+I5+J5+K5+L5+M5</f>
        <v>0</v>
      </c>
      <c r="E27" s="62"/>
      <c r="F27" s="63">
        <f>B27-D27</f>
        <v>0</v>
      </c>
      <c r="G27" s="64">
        <f>F27*0.7</f>
        <v>0</v>
      </c>
    </row>
  </sheetData>
  <sheetProtection algorithmName="SHA-512" hashValue="mEAtnoJthwxwf1SbkB+Pl81/f4k2zqizQv475HHwNsi7NLyUplI9W0yCrgTgdrN8gxn63op7T7YOsFvbqdZghw==" saltValue="mWIB5RSDVo8H+w9Vlx7p3Q==" spinCount="100000" sheet="1" objects="1" scenarios="1"/>
  <mergeCells count="19">
    <mergeCell ref="A25:F25"/>
    <mergeCell ref="A26:A27"/>
    <mergeCell ref="B26:C26"/>
    <mergeCell ref="D26:E26"/>
    <mergeCell ref="B27:C27"/>
    <mergeCell ref="D27:E27"/>
    <mergeCell ref="A2:M2"/>
    <mergeCell ref="A14:M14"/>
    <mergeCell ref="A1:G1"/>
    <mergeCell ref="A23:B23"/>
    <mergeCell ref="B24:F24"/>
    <mergeCell ref="A13:D13"/>
    <mergeCell ref="E13:M13"/>
    <mergeCell ref="A15:M15"/>
    <mergeCell ref="A20:B20"/>
    <mergeCell ref="A21:D21"/>
    <mergeCell ref="E21:M21"/>
    <mergeCell ref="A12:B12"/>
    <mergeCell ref="A3:M3"/>
  </mergeCells>
  <conditionalFormatting sqref="E13">
    <cfRule type="cellIs" dxfId="7" priority="3" operator="greaterThanOrEqual">
      <formula>15</formula>
    </cfRule>
    <cfRule type="cellIs" dxfId="6" priority="4" operator="lessThan">
      <formula>15</formula>
    </cfRule>
  </conditionalFormatting>
  <conditionalFormatting sqref="C23">
    <cfRule type="cellIs" dxfId="5" priority="1" operator="lessThan">
      <formula>5</formula>
    </cfRule>
    <cfRule type="cellIs" dxfId="4" priority="2" operator="greaterThanOrEqual">
      <formula>5</formula>
    </cfRule>
  </conditionalFormatting>
  <printOptions horizontalCentered="1"/>
  <pageMargins left="0.25" right="0.25" top="0.75" bottom="0.75" header="0.3" footer="0.3"/>
  <pageSetup paperSize="9" scale="4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tabSelected="1" zoomScale="110" zoomScaleNormal="110" zoomScaleSheetLayoutView="100" workbookViewId="0">
      <selection activeCell="F23" sqref="F23"/>
    </sheetView>
  </sheetViews>
  <sheetFormatPr defaultColWidth="8.85546875" defaultRowHeight="15.75" x14ac:dyDescent="0.25"/>
  <cols>
    <col min="1" max="1" width="5.85546875" style="2" customWidth="1"/>
    <col min="2" max="2" width="27.28515625" style="1" customWidth="1"/>
    <col min="3" max="3" width="17.28515625" style="1" customWidth="1"/>
    <col min="4" max="4" width="17.85546875" style="1" customWidth="1"/>
    <col min="5" max="5" width="17.140625" style="1" customWidth="1"/>
    <col min="6" max="6" width="18.5703125" style="1" customWidth="1"/>
    <col min="7" max="7" width="20.140625" style="1" customWidth="1"/>
    <col min="8" max="8" width="18.28515625" style="1" customWidth="1"/>
    <col min="9" max="9" width="18.85546875" style="1" customWidth="1"/>
    <col min="10" max="10" width="17.28515625" style="1" customWidth="1"/>
    <col min="11" max="11" width="16.7109375" style="1" customWidth="1"/>
    <col min="12" max="12" width="15.85546875" style="1" customWidth="1"/>
    <col min="13" max="13" width="16.5703125" style="1" customWidth="1"/>
    <col min="14" max="16384" width="8.85546875" style="1"/>
  </cols>
  <sheetData>
    <row r="1" spans="1:13" ht="54" customHeight="1" thickBot="1" x14ac:dyDescent="0.3">
      <c r="A1" s="22" t="s">
        <v>60</v>
      </c>
      <c r="B1" s="22"/>
      <c r="C1" s="22"/>
      <c r="D1" s="22"/>
      <c r="E1" s="22"/>
      <c r="F1" s="22"/>
      <c r="G1" s="23"/>
      <c r="H1" s="23"/>
      <c r="I1" s="23"/>
      <c r="J1" s="23"/>
      <c r="K1" s="23"/>
      <c r="L1" s="23"/>
      <c r="M1" s="23"/>
    </row>
    <row r="2" spans="1:13" ht="42" customHeight="1" thickBot="1" x14ac:dyDescent="0.3">
      <c r="A2" s="65" t="s">
        <v>47</v>
      </c>
      <c r="B2" s="66"/>
      <c r="C2" s="66"/>
      <c r="D2" s="67"/>
      <c r="E2" s="68"/>
      <c r="F2" s="68"/>
      <c r="G2" s="68"/>
      <c r="H2" s="69"/>
      <c r="I2" s="23"/>
      <c r="J2" s="23"/>
      <c r="K2" s="23"/>
      <c r="L2" s="23"/>
      <c r="M2" s="23"/>
    </row>
    <row r="3" spans="1:13" ht="33" customHeight="1" x14ac:dyDescent="0.25">
      <c r="A3" s="24" t="s">
        <v>19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s="8" customFormat="1" ht="21" customHeight="1" x14ac:dyDescent="0.25">
      <c r="A4" s="25" t="s">
        <v>21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s="8" customFormat="1" ht="25.5" customHeight="1" x14ac:dyDescent="0.25">
      <c r="A5" s="27"/>
      <c r="B5" s="28" t="s">
        <v>7</v>
      </c>
      <c r="C5" s="29" t="s">
        <v>48</v>
      </c>
      <c r="D5" s="29" t="s">
        <v>49</v>
      </c>
      <c r="E5" s="29" t="s">
        <v>50</v>
      </c>
      <c r="F5" s="30" t="s">
        <v>51</v>
      </c>
      <c r="G5" s="29" t="s">
        <v>35</v>
      </c>
      <c r="H5" s="29" t="s">
        <v>36</v>
      </c>
      <c r="I5" s="29" t="s">
        <v>37</v>
      </c>
      <c r="J5" s="30" t="s">
        <v>38</v>
      </c>
      <c r="K5" s="29" t="s">
        <v>39</v>
      </c>
      <c r="L5" s="29" t="s">
        <v>52</v>
      </c>
      <c r="M5" s="29" t="s">
        <v>53</v>
      </c>
    </row>
    <row r="6" spans="1:13" s="8" customFormat="1" ht="36" customHeight="1" x14ac:dyDescent="0.25">
      <c r="A6" s="31">
        <v>2021</v>
      </c>
      <c r="B6" s="32" t="s">
        <v>24</v>
      </c>
      <c r="C6" s="33"/>
      <c r="D6" s="34"/>
      <c r="E6" s="33"/>
      <c r="F6" s="35"/>
      <c r="G6" s="36"/>
      <c r="H6" s="33"/>
      <c r="I6" s="34"/>
      <c r="J6" s="33"/>
      <c r="K6" s="35"/>
      <c r="L6" s="36"/>
      <c r="M6" s="36"/>
    </row>
    <row r="7" spans="1:13" s="8" customFormat="1" ht="28.5" customHeight="1" x14ac:dyDescent="0.25">
      <c r="A7" s="37" t="s">
        <v>0</v>
      </c>
      <c r="B7" s="38" t="s">
        <v>25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 s="8" customFormat="1" ht="27.75" customHeight="1" x14ac:dyDescent="0.25">
      <c r="A8" s="37" t="s">
        <v>1</v>
      </c>
      <c r="B8" s="38" t="s">
        <v>26</v>
      </c>
      <c r="C8" s="40" t="str">
        <f>IF(OR(C6="",C7=""),"",C6/C7)</f>
        <v/>
      </c>
      <c r="D8" s="40" t="str">
        <f t="shared" ref="D8:G8" si="0">IF(OR(D6="",D7=""),"",D6/D7)</f>
        <v/>
      </c>
      <c r="E8" s="40" t="str">
        <f t="shared" si="0"/>
        <v/>
      </c>
      <c r="F8" s="40" t="str">
        <f t="shared" si="0"/>
        <v/>
      </c>
      <c r="G8" s="41" t="str">
        <f t="shared" si="0"/>
        <v/>
      </c>
      <c r="H8" s="40" t="str">
        <f>IF(OR(H6="",H7=""),"",H6/H7)</f>
        <v/>
      </c>
      <c r="I8" s="40" t="str">
        <f t="shared" ref="I8:L8" si="1">IF(OR(I6="",I7=""),"",I6/I7)</f>
        <v/>
      </c>
      <c r="J8" s="40" t="str">
        <f t="shared" si="1"/>
        <v/>
      </c>
      <c r="K8" s="40" t="str">
        <f t="shared" si="1"/>
        <v/>
      </c>
      <c r="L8" s="41" t="str">
        <f t="shared" si="1"/>
        <v/>
      </c>
      <c r="M8" s="41" t="str">
        <f t="shared" ref="M8" si="2">IF(OR(M6="",M7=""),"",M6/M7)</f>
        <v/>
      </c>
    </row>
    <row r="9" spans="1:13" s="8" customFormat="1" ht="30.75" customHeight="1" x14ac:dyDescent="0.25">
      <c r="A9" s="42"/>
      <c r="B9" s="43" t="s">
        <v>7</v>
      </c>
      <c r="C9" s="44" t="s">
        <v>59</v>
      </c>
      <c r="D9" s="29" t="s">
        <v>56</v>
      </c>
      <c r="E9" s="29" t="s">
        <v>57</v>
      </c>
      <c r="F9" s="30" t="s">
        <v>58</v>
      </c>
      <c r="G9" s="45" t="s">
        <v>40</v>
      </c>
      <c r="H9" s="45" t="s">
        <v>41</v>
      </c>
      <c r="I9" s="45" t="s">
        <v>42</v>
      </c>
      <c r="J9" s="29" t="s">
        <v>43</v>
      </c>
      <c r="K9" s="29" t="s">
        <v>44</v>
      </c>
      <c r="L9" s="29" t="s">
        <v>54</v>
      </c>
      <c r="M9" s="29" t="s">
        <v>55</v>
      </c>
    </row>
    <row r="10" spans="1:13" s="8" customFormat="1" ht="33.75" customHeight="1" x14ac:dyDescent="0.25">
      <c r="A10" s="31">
        <v>2022</v>
      </c>
      <c r="B10" s="32" t="str">
        <f>B6</f>
        <v>Izlietoto energoresursu kopējās izmaksas (EUR)</v>
      </c>
      <c r="C10" s="46"/>
      <c r="D10" s="47"/>
      <c r="E10" s="46"/>
      <c r="F10" s="36"/>
      <c r="G10" s="36"/>
      <c r="H10" s="46"/>
      <c r="I10" s="47"/>
      <c r="J10" s="46"/>
      <c r="K10" s="36"/>
      <c r="L10" s="36"/>
      <c r="M10" s="36"/>
    </row>
    <row r="11" spans="1:13" s="8" customFormat="1" ht="30.75" customHeight="1" x14ac:dyDescent="0.25">
      <c r="A11" s="37" t="s">
        <v>12</v>
      </c>
      <c r="B11" s="38" t="s">
        <v>25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13" s="8" customFormat="1" ht="29.25" customHeight="1" x14ac:dyDescent="0.25">
      <c r="A12" s="37" t="s">
        <v>14</v>
      </c>
      <c r="B12" s="38" t="s">
        <v>26</v>
      </c>
      <c r="C12" s="40" t="str">
        <f>IF(OR(C10="",C11=""),"",C10/C11)</f>
        <v/>
      </c>
      <c r="D12" s="40" t="str">
        <f t="shared" ref="D12:G12" si="3">IF(OR(D10="",D11=""),"",D10/D11)</f>
        <v/>
      </c>
      <c r="E12" s="40" t="str">
        <f t="shared" si="3"/>
        <v/>
      </c>
      <c r="F12" s="40" t="str">
        <f t="shared" si="3"/>
        <v/>
      </c>
      <c r="G12" s="41" t="str">
        <f t="shared" si="3"/>
        <v/>
      </c>
      <c r="H12" s="40" t="str">
        <f>IF(OR(H10="",H11=""),"",H10/H11)</f>
        <v/>
      </c>
      <c r="I12" s="40" t="str">
        <f t="shared" ref="I12:L12" si="4">IF(OR(I10="",I11=""),"",I10/I11)</f>
        <v/>
      </c>
      <c r="J12" s="40" t="str">
        <f t="shared" si="4"/>
        <v/>
      </c>
      <c r="K12" s="40" t="str">
        <f t="shared" si="4"/>
        <v/>
      </c>
      <c r="L12" s="41" t="str">
        <f t="shared" si="4"/>
        <v/>
      </c>
      <c r="M12" s="41" t="str">
        <f t="shared" ref="M12" si="5">IF(OR(M10="",M11=""),"",M10/M11)</f>
        <v/>
      </c>
    </row>
    <row r="13" spans="1:13" s="8" customFormat="1" ht="29.25" customHeight="1" x14ac:dyDescent="0.25">
      <c r="A13" s="49" t="s">
        <v>22</v>
      </c>
      <c r="B13" s="50"/>
      <c r="C13" s="51" t="str">
        <f>IF(C12="","",(C12-C8)/C8*100)</f>
        <v/>
      </c>
      <c r="D13" s="51" t="str">
        <f t="shared" ref="D13:M13" si="6">IF(D12="","",(D12-D8)/D8*100)</f>
        <v/>
      </c>
      <c r="E13" s="51" t="str">
        <f t="shared" si="6"/>
        <v/>
      </c>
      <c r="F13" s="51" t="str">
        <f t="shared" si="6"/>
        <v/>
      </c>
      <c r="G13" s="51" t="str">
        <f t="shared" si="6"/>
        <v/>
      </c>
      <c r="H13" s="51" t="str">
        <f t="shared" si="6"/>
        <v/>
      </c>
      <c r="I13" s="51" t="str">
        <f t="shared" si="6"/>
        <v/>
      </c>
      <c r="J13" s="51" t="str">
        <f t="shared" si="6"/>
        <v/>
      </c>
      <c r="K13" s="51" t="str">
        <f t="shared" si="6"/>
        <v/>
      </c>
      <c r="L13" s="51" t="str">
        <f t="shared" si="6"/>
        <v/>
      </c>
      <c r="M13" s="51" t="str">
        <f t="shared" si="6"/>
        <v/>
      </c>
    </row>
    <row r="14" spans="1:13" s="8" customFormat="1" ht="29.25" customHeight="1" x14ac:dyDescent="0.25">
      <c r="A14" s="52" t="s">
        <v>27</v>
      </c>
      <c r="B14" s="52"/>
      <c r="C14" s="52"/>
      <c r="D14" s="52"/>
      <c r="E14" s="53" t="e">
        <f>AVERAGE(C13:M13)</f>
        <v>#DIV/0!</v>
      </c>
      <c r="F14" s="53"/>
      <c r="G14" s="53"/>
      <c r="H14" s="53"/>
      <c r="I14" s="53"/>
      <c r="J14" s="53"/>
      <c r="K14" s="53"/>
      <c r="L14" s="53"/>
      <c r="M14" s="53"/>
    </row>
    <row r="15" spans="1:13" s="8" customFormat="1" ht="32.25" customHeight="1" x14ac:dyDescent="0.25">
      <c r="A15" s="54" t="s">
        <v>16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</row>
    <row r="16" spans="1:13" s="8" customFormat="1" ht="21" customHeight="1" x14ac:dyDescent="0.25">
      <c r="A16" s="25" t="s">
        <v>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s="8" customFormat="1" ht="25.5" customHeight="1" x14ac:dyDescent="0.25">
      <c r="A17" s="27"/>
      <c r="B17" s="28" t="s">
        <v>7</v>
      </c>
      <c r="C17" s="29" t="s">
        <v>48</v>
      </c>
      <c r="D17" s="29" t="s">
        <v>49</v>
      </c>
      <c r="E17" s="29" t="s">
        <v>50</v>
      </c>
      <c r="F17" s="30" t="s">
        <v>51</v>
      </c>
      <c r="G17" s="29" t="s">
        <v>35</v>
      </c>
      <c r="H17" s="29" t="s">
        <v>36</v>
      </c>
      <c r="I17" s="29" t="s">
        <v>37</v>
      </c>
      <c r="J17" s="30" t="s">
        <v>38</v>
      </c>
      <c r="K17" s="29" t="s">
        <v>39</v>
      </c>
      <c r="L17" s="29" t="s">
        <v>52</v>
      </c>
      <c r="M17" s="29" t="s">
        <v>53</v>
      </c>
    </row>
    <row r="18" spans="1:13" s="8" customFormat="1" ht="44.45" customHeight="1" x14ac:dyDescent="0.25">
      <c r="A18" s="55" t="s">
        <v>62</v>
      </c>
      <c r="B18" s="56" t="s">
        <v>45</v>
      </c>
      <c r="C18" s="33"/>
      <c r="D18" s="34"/>
      <c r="E18" s="33"/>
      <c r="F18" s="35"/>
      <c r="G18" s="36"/>
      <c r="H18" s="33"/>
      <c r="I18" s="34"/>
      <c r="J18" s="33"/>
      <c r="K18" s="35"/>
      <c r="L18" s="36"/>
      <c r="M18" s="36"/>
    </row>
    <row r="19" spans="1:13" s="8" customFormat="1" ht="30.75" customHeight="1" x14ac:dyDescent="0.25">
      <c r="A19" s="42"/>
      <c r="B19" s="43" t="s">
        <v>7</v>
      </c>
      <c r="C19" s="44" t="s">
        <v>59</v>
      </c>
      <c r="D19" s="29" t="s">
        <v>56</v>
      </c>
      <c r="E19" s="29" t="s">
        <v>57</v>
      </c>
      <c r="F19" s="30" t="s">
        <v>58</v>
      </c>
      <c r="G19" s="29" t="s">
        <v>44</v>
      </c>
      <c r="H19" s="45" t="s">
        <v>40</v>
      </c>
      <c r="I19" s="45" t="s">
        <v>41</v>
      </c>
      <c r="J19" s="45" t="s">
        <v>42</v>
      </c>
      <c r="K19" s="29" t="s">
        <v>43</v>
      </c>
      <c r="L19" s="29" t="s">
        <v>54</v>
      </c>
      <c r="M19" s="29" t="s">
        <v>55</v>
      </c>
    </row>
    <row r="20" spans="1:13" s="8" customFormat="1" ht="47.45" customHeight="1" x14ac:dyDescent="0.25">
      <c r="A20" s="55" t="s">
        <v>13</v>
      </c>
      <c r="B20" s="56" t="s">
        <v>46</v>
      </c>
      <c r="C20" s="46"/>
      <c r="D20" s="47"/>
      <c r="E20" s="46"/>
      <c r="F20" s="36"/>
      <c r="G20" s="36"/>
      <c r="H20" s="46"/>
      <c r="I20" s="47"/>
      <c r="J20" s="46"/>
      <c r="K20" s="36"/>
      <c r="L20" s="36"/>
      <c r="M20" s="36"/>
    </row>
    <row r="21" spans="1:13" s="8" customFormat="1" ht="30.75" customHeight="1" x14ac:dyDescent="0.25">
      <c r="A21" s="57" t="s">
        <v>17</v>
      </c>
      <c r="B21" s="57"/>
      <c r="C21" s="41" t="str">
        <f>IF(OR(C18="",C20=""),"",(C20-C18)/C18*100)</f>
        <v/>
      </c>
      <c r="D21" s="41" t="str">
        <f t="shared" ref="D21:M21" si="7">IF(OR(D18="",D20=""),"",(D20-D18)/D18*100)</f>
        <v/>
      </c>
      <c r="E21" s="41" t="str">
        <f t="shared" si="7"/>
        <v/>
      </c>
      <c r="F21" s="41" t="str">
        <f t="shared" si="7"/>
        <v/>
      </c>
      <c r="G21" s="41" t="str">
        <f t="shared" si="7"/>
        <v/>
      </c>
      <c r="H21" s="41" t="str">
        <f t="shared" si="7"/>
        <v/>
      </c>
      <c r="I21" s="41" t="str">
        <f t="shared" si="7"/>
        <v/>
      </c>
      <c r="J21" s="41" t="str">
        <f t="shared" si="7"/>
        <v/>
      </c>
      <c r="K21" s="41" t="str">
        <f t="shared" si="7"/>
        <v/>
      </c>
      <c r="L21" s="41" t="str">
        <f t="shared" si="7"/>
        <v/>
      </c>
      <c r="M21" s="41" t="str">
        <f t="shared" si="7"/>
        <v/>
      </c>
    </row>
    <row r="22" spans="1:13" s="8" customFormat="1" ht="30.75" customHeight="1" x14ac:dyDescent="0.25">
      <c r="A22" s="58" t="s">
        <v>23</v>
      </c>
      <c r="B22" s="58"/>
      <c r="C22" s="58"/>
      <c r="D22" s="58"/>
      <c r="E22" s="53" t="e">
        <f>AVERAGE(C21:M21)</f>
        <v>#DIV/0!</v>
      </c>
      <c r="F22" s="53"/>
      <c r="G22" s="53"/>
      <c r="H22" s="53"/>
      <c r="I22" s="53"/>
      <c r="J22" s="53"/>
      <c r="K22" s="53"/>
      <c r="L22" s="53"/>
      <c r="M22" s="53"/>
    </row>
    <row r="23" spans="1:13" ht="19.149999999999999" customHeight="1" x14ac:dyDescent="0.25">
      <c r="A23" s="11"/>
      <c r="B23" s="11"/>
      <c r="C23" s="11"/>
      <c r="D23" s="10"/>
      <c r="E23" s="10"/>
      <c r="F23" s="10"/>
    </row>
    <row r="24" spans="1:13" ht="42.75" customHeight="1" x14ac:dyDescent="0.25">
      <c r="A24" s="15" t="s">
        <v>5</v>
      </c>
      <c r="B24" s="15"/>
      <c r="C24" s="12" t="e">
        <f>E14-E22</f>
        <v>#DIV/0!</v>
      </c>
      <c r="D24" s="10"/>
      <c r="E24" s="10"/>
      <c r="F24" s="10"/>
    </row>
    <row r="25" spans="1:13" ht="24.75" customHeight="1" x14ac:dyDescent="0.25">
      <c r="B25" s="16"/>
      <c r="C25" s="16"/>
      <c r="D25" s="16"/>
      <c r="E25" s="16"/>
      <c r="F25" s="16"/>
      <c r="G25" s="7"/>
    </row>
    <row r="26" spans="1:13" ht="24.75" customHeight="1" x14ac:dyDescent="0.25">
      <c r="A26" s="17" t="s">
        <v>20</v>
      </c>
      <c r="B26" s="17"/>
      <c r="C26" s="17"/>
      <c r="D26" s="17"/>
      <c r="E26" s="17"/>
      <c r="F26" s="17"/>
    </row>
    <row r="27" spans="1:13" ht="67.5" customHeight="1" x14ac:dyDescent="0.25">
      <c r="A27" s="18" t="s">
        <v>6</v>
      </c>
      <c r="B27" s="20" t="s">
        <v>28</v>
      </c>
      <c r="C27" s="20"/>
      <c r="D27" s="20" t="s">
        <v>29</v>
      </c>
      <c r="E27" s="20"/>
      <c r="F27" s="13" t="s">
        <v>30</v>
      </c>
      <c r="G27" s="6" t="s">
        <v>9</v>
      </c>
    </row>
    <row r="28" spans="1:13" ht="24" customHeight="1" x14ac:dyDescent="0.25">
      <c r="A28" s="19"/>
      <c r="B28" s="21">
        <f>C10+D10+E10+F10+G10+H10+I10+J10+K10+L10+M10</f>
        <v>0</v>
      </c>
      <c r="C28" s="21"/>
      <c r="D28" s="21">
        <f>C6+D6+E6+F6+G6+H6+I6+J6+K6+L6+M6</f>
        <v>0</v>
      </c>
      <c r="E28" s="21"/>
      <c r="F28" s="12">
        <f>B28-D28</f>
        <v>0</v>
      </c>
      <c r="G28" s="9">
        <f>F28*0.7</f>
        <v>0</v>
      </c>
    </row>
  </sheetData>
  <sheetProtection algorithmName="SHA-512" hashValue="jREDL2qSBdvuZIH0Ee4LWkOCs+yPEUZf0olJZmXyfuCPjXJcIK49Mi90OBbHNBooIRrTYTTyWKC254wgp8AD6Q==" saltValue="FAb2wV2JReyH7LLlqEbxMA==" spinCount="100000" sheet="1" objects="1" scenarios="1"/>
  <mergeCells count="21">
    <mergeCell ref="A1:F1"/>
    <mergeCell ref="A13:B13"/>
    <mergeCell ref="A14:D14"/>
    <mergeCell ref="A2:C2"/>
    <mergeCell ref="E14:M14"/>
    <mergeCell ref="D2:H2"/>
    <mergeCell ref="A27:A28"/>
    <mergeCell ref="B27:C27"/>
    <mergeCell ref="D27:E27"/>
    <mergeCell ref="B28:C28"/>
    <mergeCell ref="D28:E28"/>
    <mergeCell ref="B25:F25"/>
    <mergeCell ref="A26:F26"/>
    <mergeCell ref="A24:B24"/>
    <mergeCell ref="A21:B21"/>
    <mergeCell ref="A22:D22"/>
    <mergeCell ref="A16:M16"/>
    <mergeCell ref="A15:M15"/>
    <mergeCell ref="A4:M4"/>
    <mergeCell ref="A3:M3"/>
    <mergeCell ref="E22:M22"/>
  </mergeCells>
  <conditionalFormatting sqref="E14">
    <cfRule type="cellIs" dxfId="3" priority="3" operator="greaterThanOrEqual">
      <formula>15</formula>
    </cfRule>
    <cfRule type="cellIs" dxfId="2" priority="4" operator="lessThan">
      <formula>15</formula>
    </cfRule>
  </conditionalFormatting>
  <conditionalFormatting sqref="C24">
    <cfRule type="cellIs" dxfId="1" priority="1" operator="lessThan">
      <formula>5</formula>
    </cfRule>
    <cfRule type="cellIs" dxfId="0" priority="2" operator="greaterThanOrEqual">
      <formula>5</formula>
    </cfRule>
  </conditionalFormatting>
  <printOptions horizontalCentered="1"/>
  <pageMargins left="0.25" right="0.25" top="0.75" bottom="0.75" header="0.3" footer="0.3"/>
  <pageSetup paperSize="9" scale="4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4"/>
  <sheetViews>
    <sheetView workbookViewId="0">
      <selection activeCell="C38" sqref="C38"/>
    </sheetView>
  </sheetViews>
  <sheetFormatPr defaultRowHeight="15" x14ac:dyDescent="0.25"/>
  <sheetData>
    <row r="3" spans="2:2" x14ac:dyDescent="0.25">
      <c r="B3" s="8" t="s">
        <v>10</v>
      </c>
    </row>
    <row r="4" spans="2:2" x14ac:dyDescent="0.25">
      <c r="B4" s="8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defaultColWidth="8.85546875" defaultRowHeight="15" x14ac:dyDescent="0.25"/>
  <cols>
    <col min="1" max="1" width="36.7109375" style="3" customWidth="1"/>
    <col min="2" max="16384" width="8.85546875" style="3"/>
  </cols>
  <sheetData>
    <row r="1" spans="1:1" x14ac:dyDescent="0.25">
      <c r="A1" s="4" t="s">
        <v>2</v>
      </c>
    </row>
    <row r="2" spans="1:1" x14ac:dyDescent="0.25">
      <c r="A2" s="5" t="s">
        <v>4</v>
      </c>
    </row>
    <row r="3" spans="1:1" x14ac:dyDescent="0.25">
      <c r="A3" s="5" t="s">
        <v>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Iepakojums</vt:lpstr>
      <vt:lpstr>Energoresurss</vt:lpstr>
      <vt:lpstr>Sheet1</vt:lpstr>
      <vt:lpstr>Uzņēmuma veids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Maija Peisniece</dc:creator>
  <cp:lastModifiedBy>Sofija Spulgerāne</cp:lastModifiedBy>
  <cp:lastPrinted>2021-07-02T11:29:55Z</cp:lastPrinted>
  <dcterms:created xsi:type="dcterms:W3CDTF">2021-06-30T08:26:56Z</dcterms:created>
  <dcterms:modified xsi:type="dcterms:W3CDTF">2022-12-06T15:50:23Z</dcterms:modified>
</cp:coreProperties>
</file>