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ubsīdijas" sheetId="9" r:id="rId1"/>
    <sheet name="Zivju fonds" sheetId="2" r:id="rId2"/>
    <sheet name="Mežšaimniecība" sheetId="10" r:id="rId3"/>
    <sheet name="Neparedzētie_gadījumi" sheetId="1" r:id="rId4"/>
  </sheets>
  <externalReferences>
    <externalReference r:id="rId5"/>
  </externalReferences>
  <definedNames>
    <definedName name="Recover">[1]Macro1!$A$74</definedName>
    <definedName name="TableName">"Dummy"</definedName>
  </definedNames>
  <calcPr calcId="162913"/>
</workbook>
</file>

<file path=xl/calcChain.xml><?xml version="1.0" encoding="utf-8"?>
<calcChain xmlns="http://schemas.openxmlformats.org/spreadsheetml/2006/main">
  <c r="C36" i="9" l="1"/>
  <c r="D36" i="9"/>
  <c r="E36" i="9"/>
  <c r="F36" i="9"/>
  <c r="G36" i="9"/>
  <c r="H36" i="9"/>
  <c r="I36" i="9"/>
  <c r="J36" i="9"/>
  <c r="K36" i="9"/>
  <c r="B36" i="9"/>
  <c r="L38" i="9"/>
  <c r="L36" i="9" s="1"/>
  <c r="L37" i="9"/>
  <c r="L35" i="9"/>
  <c r="L34" i="9"/>
  <c r="L33" i="9"/>
  <c r="L32" i="9"/>
  <c r="L31" i="9"/>
  <c r="K30" i="9"/>
  <c r="J30" i="9"/>
  <c r="I30" i="9"/>
  <c r="H30" i="9"/>
  <c r="G30" i="9"/>
  <c r="F30" i="9"/>
  <c r="F39" i="9" s="1"/>
  <c r="E30" i="9"/>
  <c r="D30" i="9"/>
  <c r="C30" i="9"/>
  <c r="B30" i="9"/>
  <c r="L29" i="9"/>
  <c r="L28" i="9"/>
  <c r="L27" i="9"/>
  <c r="K26" i="9"/>
  <c r="L26" i="9" s="1"/>
  <c r="L25" i="9"/>
  <c r="L24" i="9"/>
  <c r="L23" i="9"/>
  <c r="K22" i="9"/>
  <c r="L22" i="9" s="1"/>
  <c r="L21" i="9"/>
  <c r="L20" i="9"/>
  <c r="L19" i="9"/>
  <c r="L18" i="9"/>
  <c r="L17" i="9"/>
  <c r="L16" i="9"/>
  <c r="L15" i="9"/>
  <c r="L14" i="9"/>
  <c r="L13" i="9"/>
  <c r="L12" i="9"/>
  <c r="L11" i="9"/>
  <c r="L10" i="9"/>
  <c r="K9" i="9"/>
  <c r="K8" i="9" s="1"/>
  <c r="I39" i="9" l="1"/>
  <c r="B39" i="9"/>
  <c r="E39" i="9"/>
  <c r="L30" i="9"/>
  <c r="J39" i="9"/>
  <c r="C39" i="9"/>
  <c r="D39" i="9"/>
  <c r="H39" i="9"/>
  <c r="G39" i="9"/>
  <c r="L9" i="9"/>
  <c r="K39" i="9"/>
  <c r="L8" i="9"/>
  <c r="L39" i="9" l="1"/>
</calcChain>
</file>

<file path=xl/sharedStrings.xml><?xml version="1.0" encoding="utf-8"?>
<sst xmlns="http://schemas.openxmlformats.org/spreadsheetml/2006/main" count="97" uniqueCount="77">
  <si>
    <t/>
  </si>
  <si>
    <t>Centrālā struktūrvienība</t>
  </si>
  <si>
    <t>Kopā</t>
  </si>
  <si>
    <t>Par piespiedu kārtā nokautu un iznīcinātu dzīvnieku</t>
  </si>
  <si>
    <t>Par iznīcinātajām bišu saimēm</t>
  </si>
  <si>
    <t>Lauku atbalsta dienests</t>
  </si>
  <si>
    <t>Republikas laukums 2, Rīga, LV – 1981. Fakss 67027120, e-pasts: lad@lad.gov.lv</t>
  </si>
  <si>
    <t>Eiropas Savienības Fondu finanšu departaments</t>
  </si>
  <si>
    <t>ES Fondu grāmatvedības un pārskatu daļa, tālr. 67027487</t>
  </si>
  <si>
    <t>Fonda administratīvo izdevumu segšana</t>
  </si>
  <si>
    <t>Ziemeļkurzemes RLP</t>
  </si>
  <si>
    <t>Dienvidlatgales RLP</t>
  </si>
  <si>
    <t>Ziemeļvidzemes RLP</t>
  </si>
  <si>
    <t>Gada balva</t>
  </si>
  <si>
    <t>par piespiedu kārtā nokautu un iznīcinātu dzīvnieku</t>
  </si>
  <si>
    <t>Sabiedrības informēšanas pasākumi par zivju resursu pētījumiem, to racionālu un saudzīgu izmantošanu, atražošanu un aizsardzību, tai skaitā publicistikas izdevumi, mācību vai uzziņu literatūra, informatīvi izglītojoši TV raidījumi vai radioraidījumi</t>
  </si>
  <si>
    <t>Dalība starptautiskos pasākumos, konferencēs un apmācībās saistībā ar zivju resursu pētījumiem, to racionālu un saudzīgu izmantošanu, atražošanu un aizsardzību, izņemot atbalstu prof. apmācībai, partnerattiecībām, sadarbībai un pieredzes apmaiņai</t>
  </si>
  <si>
    <t>Austrumlatgales RLP</t>
  </si>
  <si>
    <t>Dienvidkurzemes RLP</t>
  </si>
  <si>
    <t>Lielrīgas RLP</t>
  </si>
  <si>
    <t>Viduslatvijas RLP</t>
  </si>
  <si>
    <t>Zemgales RLP</t>
  </si>
  <si>
    <t>Ziemeļaustrumu RLP</t>
  </si>
  <si>
    <t xml:space="preserve">1.1. ciltsdarbam un dzīvnieku audzēšanai </t>
  </si>
  <si>
    <t>1.1.1. Atbalsts ciltsdarba pasākumiem piensaimniecības nozarē kopā</t>
  </si>
  <si>
    <t>1.1.2. Atbalsts ciltsdarba pasākumiem liellopu gaļas ražošanas nozarē kopā</t>
  </si>
  <si>
    <t>1.1.3. Atbalsts ciltsdarbam un dzīvnieku audzēšanai cūkkopības nozarē kopā</t>
  </si>
  <si>
    <t>1.1.4. Atbalsts ciltsdarbam un dzīvnieku audzēšanai zirgkopības nozarē kopā</t>
  </si>
  <si>
    <t>1.1.5. Atbalsts ciltsdarbam un dzīvnieku audzēšanai aitkopības nozarē kopā</t>
  </si>
  <si>
    <t>1.1.6. Atbalsts ciltsdarbam un dzīvnieku audzēšanai kazkopības nozarē kopā</t>
  </si>
  <si>
    <t>1.1.7. Atbalsts ciltsdarbam un dzīvnieku audzēšanai netradicionālajās nozarēs kopā</t>
  </si>
  <si>
    <t>1.1.8. Atbalsts dzīvnieku darbspēju un ģenētiskās kvalitātes popularizēšanas pasākumiem kopā</t>
  </si>
  <si>
    <t>1.4. Dzīvnieku izcelsmes blakusproduktu savākšanai, transportēšanai, pārstrādei un likvidēšanai kopā</t>
  </si>
  <si>
    <t>1.7. lauksaimniecības dzīvnieku ģenētisko resursu saglabāšanai</t>
  </si>
  <si>
    <t>2.1. Atbalsts augu gēnu bankas, centrālās datubāzes un molekulārās pasportizācijas laboratorijas darbības nodrošināšanai kopā</t>
  </si>
  <si>
    <t>2.2. Atbalsts kultūraugu genofonda saglabāšanai un šķirnes identitātes pārbaudei kopā</t>
  </si>
  <si>
    <t>2.5. Atbalsts selekcijas materiāla novērtēšanai, lai ieviestu integrētās un bioloģiskās lauksaimniecības kultūraugu audzēšanas tehnoloģijas kopā</t>
  </si>
  <si>
    <t>3.1. Atbalsts lauku un lauksaimnieku biedrību un nodibinājumu savstarpējās sadarbības veicināšanai un dalībai starptautiskajās organizācijās kopā</t>
  </si>
  <si>
    <t>3.2. Tehniskais atbalsts lauksaimniecības nozarē kopā</t>
  </si>
  <si>
    <t>5.1. Atbalsts dalībai bioloģiskās lauksaimniecības shēmā kopā</t>
  </si>
  <si>
    <t>5.2. Atbalsts dalībai nacionālajā pārtikas kvalitātes shēmā kopā</t>
  </si>
  <si>
    <t>5.3. Atbalsts dalībai aizsargātu ģeogrāfiskās izcelsmes norāžu, cilmes vietas nosaukumu vai garantētu tradicionālo īpatnību shēmā kopā</t>
  </si>
  <si>
    <t>5.4. Atbalsts dalībai bioloģiskās lauksaimniecības un nacionālajā pārtikas kvalitātes shēmā kopā</t>
  </si>
  <si>
    <t>5.5. Atbalsts nacionālās pārtikas kvalitātes shēmas veicināšanai kopā</t>
  </si>
  <si>
    <t>6. 2017. gadā uzsākto atbalsta pasākumu izpildes finansējums kopā</t>
  </si>
  <si>
    <t>6.2. Pārejošie maksājumi pārējos atbalsta veidos kopā</t>
  </si>
  <si>
    <t>Programma, pasākums</t>
  </si>
  <si>
    <t xml:space="preserve">1. lopkopības attīstībai </t>
  </si>
  <si>
    <t>1.3.  Atbalsts dzīvnieku līķu savākšanai, transportēšanai, pārstrādei un iznīcināšanai kopā</t>
  </si>
  <si>
    <t>1.6. Biškopības nozares attīstībai kopā</t>
  </si>
  <si>
    <t>2. augkopības attīstībai</t>
  </si>
  <si>
    <t xml:space="preserve">3. starptautiskai un savstarpējai sadarbībai </t>
  </si>
  <si>
    <t xml:space="preserve">4. Atbalsts tirgus veicināšanai </t>
  </si>
  <si>
    <t>5. Pārtikas kvalitātes shēmām</t>
  </si>
  <si>
    <t>Meža nozares atbalsta un attīstības programmu un projektu finansēšanai</t>
  </si>
  <si>
    <t>Zivju resursu pavairošana un atražošana publiskajās ūdenstilpēs un ūdenstilpēs, kurās zvejas tiesības pieder valstij, kā arī citās ūdenstilpēs, kas ir valsts vai pašvaldību īpašumā</t>
  </si>
  <si>
    <t>par zaudējumiem, kas radušies dezinfekcijas laikā</t>
  </si>
  <si>
    <t>Zinātn.pētn. programmu finansēšana un līdzdalība starpvalstu sadarbībā zinātniskajos pētījumos zivsaimniecībā, izņemot tādu iesniegto programmu un pētījumu finansēšanu, kuri pretendē uz finansējuma saņemšanu no citu valsts vai ES fondu finansējuma</t>
  </si>
  <si>
    <t>Zivju resursu aizsardzības pasākumi, ko veic valsts iestādes vai pašvaldības, kuru kompetencē ir zivju resursu aizsardzība (izņemot attiecīgās institūcijas kārtējos izdevumus)</t>
  </si>
  <si>
    <t>Zinātniskās izpētes projektu finansēšanai</t>
  </si>
  <si>
    <t>6.1. Pārejošie maksājumi cūkkopībā par 2017.gadu kopā</t>
  </si>
  <si>
    <t>Atbalsta maksājumi par pašvaldību un vides dienesta pilnvaroto personu iesaistīšanu zvejas un makšķerēšanas kontroles darbību nodrošināšanai</t>
  </si>
  <si>
    <t>par iznīcinātajām bišu saimēm</t>
  </si>
  <si>
    <t>Dzīvnieku blakusproduktu un līķu iznīcināšana</t>
  </si>
  <si>
    <t>par iznīcināto dzīvnieku barību</t>
  </si>
  <si>
    <t>Zivju resursu aizsardzības pasākumi, ko veic valsts iestādes vai pašvaldības, kuru kompetencē ir zivju resursu aizsardzība (izņemot attiecīgās institūcijas kārtējos izdevumus), kapitālie izdevumi</t>
  </si>
  <si>
    <t>Fitosanitāro pasākumu kompensācija</t>
  </si>
  <si>
    <t>par iznīcinātajiem dzīvnieku kautķermeņiem un dzīvnieku izcelsmes produktiem</t>
  </si>
  <si>
    <t>Valsts atbalsta programmas "Līdzekļi neparedzētiem gadījumiem" finansēto pasākumu izmaksas 01.01.2018.-31.12.2018., EUR</t>
  </si>
  <si>
    <t>Valsts atbalsta programmas "Meža fonds" finansēto pasākumu izmaksas 01.01.2018.-31.12.2018., EUR</t>
  </si>
  <si>
    <t>Valsts atbalsta apakšprogrammas "Valsts atbalsts lauksaimniecības un lauku attīstībai (subsīdijas)" finansēto pasākumu izmaksas 2018. gadā, EUR*</t>
  </si>
  <si>
    <t>Summa, EUR</t>
  </si>
  <si>
    <t xml:space="preserve"> * ieskaitot atgūtās summas</t>
  </si>
  <si>
    <t>Pasākums</t>
  </si>
  <si>
    <t>Kopā:</t>
  </si>
  <si>
    <t>Valsts atbalsta apakšprogrammas "Zivju fonds" finansēto pasākumu izmaksas 01.01.2018.-31.12.2018., EUR</t>
  </si>
  <si>
    <t>Ekspertu atalgojumam par projektu pieteikumu un projektu izpildes pārskatu izvērtēšanu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</si>
</sst>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</font>
    <font>
      <sz val="11"/>
      <color theme="1"/>
      <name val="Calibri"/>
      <family val="2"/>
      <charset val="186"/>
    </font>
    <font>
      <sz val="11"/>
      <color theme="1"/>
      <name val="Times New Roman"/>
      <family val="1"/>
      <charset val="186"/>
    </font>
    <font>
      <b/>
      <sz val="11"/>
      <color rgb="FF000080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2"/>
      <color rgb="FF000080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b/>
      <sz val="10"/>
      <color rgb="FF008080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rgb="FFF0F4FA"/>
      </patternFill>
    </fill>
    <fill>
      <patternFill patternType="solid">
        <fgColor rgb="FFFFFFFF"/>
      </patternFill>
    </fill>
    <fill>
      <patternFill patternType="solid">
        <fgColor theme="8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rgb="FF979991"/>
      </left>
      <right/>
      <top style="thin">
        <color rgb="FF979991"/>
      </top>
      <bottom/>
      <diagonal/>
    </border>
    <border>
      <left style="thin">
        <color rgb="FF979991"/>
      </left>
      <right style="thin">
        <color rgb="FF979991"/>
      </right>
      <top style="thin">
        <color rgb="FF979991"/>
      </top>
      <bottom/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n">
        <color rgb="FF979991"/>
      </bottom>
      <diagonal/>
    </border>
    <border>
      <left/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 style="thin">
        <color indexed="64"/>
      </right>
      <top style="thin">
        <color rgb="FF979991"/>
      </top>
      <bottom style="thin">
        <color rgb="FF979991"/>
      </bottom>
      <diagonal/>
    </border>
  </borders>
  <cellStyleXfs count="4">
    <xf numFmtId="0" fontId="0" fillId="0" borderId="0"/>
    <xf numFmtId="0" fontId="2" fillId="0" borderId="0"/>
    <xf numFmtId="0" fontId="1" fillId="0" borderId="0"/>
    <xf numFmtId="0" fontId="3" fillId="0" borderId="0"/>
  </cellStyleXfs>
  <cellXfs count="48">
    <xf numFmtId="0" fontId="0" fillId="0" borderId="0" xfId="0"/>
    <xf numFmtId="0" fontId="4" fillId="0" borderId="0" xfId="1" applyFont="1" applyAlignment="1">
      <alignment vertical="center"/>
    </xf>
    <xf numFmtId="0" fontId="4" fillId="0" borderId="0" xfId="1" applyFont="1" applyAlignment="1">
      <alignment horizontal="center" vertical="center" wrapText="1"/>
    </xf>
    <xf numFmtId="0" fontId="4" fillId="0" borderId="0" xfId="1" applyFont="1" applyAlignment="1">
      <alignment horizontal="right" vertical="center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 wrapText="1"/>
    </xf>
    <xf numFmtId="0" fontId="9" fillId="2" borderId="1" xfId="1" applyFont="1" applyFill="1" applyBorder="1" applyAlignment="1">
      <alignment horizontal="left" vertical="center" wrapText="1"/>
    </xf>
    <xf numFmtId="0" fontId="6" fillId="0" borderId="0" xfId="1" applyFont="1" applyAlignment="1">
      <alignment vertical="center"/>
    </xf>
    <xf numFmtId="0" fontId="9" fillId="4" borderId="1" xfId="1" applyFont="1" applyFill="1" applyBorder="1" applyAlignment="1">
      <alignment horizontal="left" vertical="center" wrapText="1"/>
    </xf>
    <xf numFmtId="4" fontId="6" fillId="4" borderId="1" xfId="1" applyNumberFormat="1" applyFont="1" applyFill="1" applyBorder="1" applyAlignment="1">
      <alignment vertical="center" wrapText="1"/>
    </xf>
    <xf numFmtId="4" fontId="10" fillId="4" borderId="2" xfId="1" applyNumberFormat="1" applyFont="1" applyFill="1" applyBorder="1" applyAlignment="1">
      <alignment vertical="center" wrapText="1"/>
    </xf>
    <xf numFmtId="0" fontId="9" fillId="2" borderId="3" xfId="1" applyFont="1" applyFill="1" applyBorder="1" applyAlignment="1">
      <alignment horizontal="left" vertical="center" wrapText="1"/>
    </xf>
    <xf numFmtId="4" fontId="6" fillId="2" borderId="1" xfId="1" applyNumberFormat="1" applyFont="1" applyFill="1" applyBorder="1" applyAlignment="1">
      <alignment vertical="center" wrapText="1"/>
    </xf>
    <xf numFmtId="4" fontId="10" fillId="2" borderId="2" xfId="1" applyNumberFormat="1" applyFont="1" applyFill="1" applyBorder="1" applyAlignment="1">
      <alignment vertical="center" wrapText="1"/>
    </xf>
    <xf numFmtId="0" fontId="9" fillId="0" borderId="1" xfId="1" applyFont="1" applyFill="1" applyBorder="1" applyAlignment="1">
      <alignment horizontal="left" vertical="center" wrapText="1"/>
    </xf>
    <xf numFmtId="4" fontId="6" fillId="0" borderId="1" xfId="1" applyNumberFormat="1" applyFont="1" applyFill="1" applyBorder="1" applyAlignment="1">
      <alignment vertical="center" wrapText="1"/>
    </xf>
    <xf numFmtId="4" fontId="10" fillId="0" borderId="2" xfId="1" applyNumberFormat="1" applyFont="1" applyFill="1" applyBorder="1" applyAlignment="1">
      <alignment vertical="center" wrapText="1"/>
    </xf>
    <xf numFmtId="0" fontId="9" fillId="0" borderId="3" xfId="1" applyFont="1" applyFill="1" applyBorder="1" applyAlignment="1">
      <alignment horizontal="left" vertical="center" wrapText="1"/>
    </xf>
    <xf numFmtId="4" fontId="6" fillId="3" borderId="1" xfId="1" applyNumberFormat="1" applyFont="1" applyFill="1" applyBorder="1" applyAlignment="1">
      <alignment vertical="center" wrapText="1"/>
    </xf>
    <xf numFmtId="0" fontId="10" fillId="2" borderId="3" xfId="1" applyFont="1" applyFill="1" applyBorder="1" applyAlignment="1">
      <alignment horizontal="right" vertical="center" wrapText="1"/>
    </xf>
    <xf numFmtId="4" fontId="10" fillId="2" borderId="3" xfId="1" applyNumberFormat="1" applyFont="1" applyFill="1" applyBorder="1" applyAlignment="1">
      <alignment vertical="center" wrapText="1"/>
    </xf>
    <xf numFmtId="4" fontId="10" fillId="2" borderId="6" xfId="1" applyNumberFormat="1" applyFont="1" applyFill="1" applyBorder="1" applyAlignment="1">
      <alignment vertical="center" wrapText="1"/>
    </xf>
    <xf numFmtId="0" fontId="6" fillId="0" borderId="0" xfId="1" applyFont="1" applyAlignment="1">
      <alignment horizontal="center" vertical="center" wrapText="1"/>
    </xf>
    <xf numFmtId="0" fontId="9" fillId="2" borderId="1" xfId="1" applyFont="1" applyFill="1" applyBorder="1" applyAlignment="1">
      <alignment horizontal="center" vertical="center" wrapText="1"/>
    </xf>
    <xf numFmtId="0" fontId="10" fillId="2" borderId="2" xfId="1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1" applyFont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4" fontId="10" fillId="2" borderId="2" xfId="0" applyNumberFormat="1" applyFont="1" applyFill="1" applyBorder="1" applyAlignment="1">
      <alignment horizontal="right" vertical="center" wrapText="1"/>
    </xf>
    <xf numFmtId="0" fontId="6" fillId="0" borderId="0" xfId="0" applyFont="1" applyAlignment="1">
      <alignment vertical="center" wrapText="1"/>
    </xf>
    <xf numFmtId="0" fontId="10" fillId="2" borderId="3" xfId="0" applyFont="1" applyFill="1" applyBorder="1" applyAlignment="1">
      <alignment horizontal="right" vertical="center" wrapText="1"/>
    </xf>
    <xf numFmtId="0" fontId="10" fillId="2" borderId="5" xfId="0" applyFont="1" applyFill="1" applyBorder="1" applyAlignment="1">
      <alignment horizontal="right" vertical="center" wrapText="1"/>
    </xf>
    <xf numFmtId="4" fontId="10" fillId="2" borderId="4" xfId="0" applyNumberFormat="1" applyFont="1" applyFill="1" applyBorder="1" applyAlignment="1">
      <alignment horizontal="right" vertical="center" wrapText="1"/>
    </xf>
    <xf numFmtId="0" fontId="5" fillId="0" borderId="0" xfId="1" applyFont="1" applyAlignment="1">
      <alignment horizontal="center" vertical="center" wrapText="1"/>
    </xf>
    <xf numFmtId="0" fontId="8" fillId="0" borderId="0" xfId="1" applyFont="1" applyAlignment="1">
      <alignment horizontal="right" vertical="center"/>
    </xf>
    <xf numFmtId="0" fontId="9" fillId="0" borderId="0" xfId="1" applyFont="1" applyAlignment="1">
      <alignment vertical="center"/>
    </xf>
    <xf numFmtId="4" fontId="8" fillId="0" borderId="0" xfId="1" applyNumberFormat="1" applyFont="1" applyAlignment="1">
      <alignment vertical="center"/>
    </xf>
    <xf numFmtId="0" fontId="8" fillId="0" borderId="0" xfId="1" applyFont="1" applyAlignment="1">
      <alignment vertical="center"/>
    </xf>
    <xf numFmtId="0" fontId="4" fillId="0" borderId="0" xfId="3" applyFont="1" applyAlignment="1">
      <alignment vertical="center"/>
    </xf>
    <xf numFmtId="0" fontId="7" fillId="0" borderId="0" xfId="3" applyFont="1" applyAlignment="1">
      <alignment horizontal="center" vertical="center" wrapText="1"/>
    </xf>
    <xf numFmtId="0" fontId="6" fillId="0" borderId="0" xfId="3" applyFont="1" applyAlignment="1">
      <alignment horizontal="center" vertical="center"/>
    </xf>
    <xf numFmtId="0" fontId="10" fillId="2" borderId="2" xfId="3" applyFont="1" applyFill="1" applyBorder="1" applyAlignment="1">
      <alignment horizontal="center" vertical="center" wrapText="1"/>
    </xf>
    <xf numFmtId="0" fontId="6" fillId="2" borderId="1" xfId="3" applyFont="1" applyFill="1" applyBorder="1" applyAlignment="1">
      <alignment horizontal="left" vertical="center" wrapText="1"/>
    </xf>
    <xf numFmtId="4" fontId="10" fillId="2" borderId="2" xfId="3" applyNumberFormat="1" applyFont="1" applyFill="1" applyBorder="1" applyAlignment="1">
      <alignment horizontal="right" vertical="center" wrapText="1"/>
    </xf>
    <xf numFmtId="0" fontId="10" fillId="2" borderId="5" xfId="3" applyFont="1" applyFill="1" applyBorder="1" applyAlignment="1">
      <alignment horizontal="right" vertical="center" wrapText="1"/>
    </xf>
    <xf numFmtId="4" fontId="10" fillId="2" borderId="4" xfId="3" applyNumberFormat="1" applyFont="1" applyFill="1" applyBorder="1" applyAlignment="1">
      <alignment horizontal="right" vertical="center" wrapText="1"/>
    </xf>
  </cellXfs>
  <cellStyles count="4">
    <cellStyle name="Normal" xfId="0" builtinId="0"/>
    <cellStyle name="Normal 2" xfId="2"/>
    <cellStyle name="Normal 3" xfId="1"/>
    <cellStyle name="Normal 3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_Finansu%20dep/_KLP/Atskaites%20citas%20(F)/!!!%20ikmenesa_atskaites_ZM/Subs&#299;dijas_2013/12_Nac_Sub_izmaksas_2013CY_3112201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c_sub_ZM"/>
      <sheetName val="Nac_subsidijas"/>
      <sheetName val="Nac_sub_atgutais"/>
      <sheetName val="Macro1"/>
      <sheetName val="Biodegviela"/>
      <sheetName val="Mežsaimniecība_zied"/>
      <sheetName val="Zivis"/>
      <sheetName val="Neparedzētie gadījumi"/>
      <sheetName val="Ciltsgrāmata"/>
      <sheetName val="Riska fonds"/>
      <sheetName val="Sheet1"/>
    </sheetNames>
    <sheetDataSet>
      <sheetData sheetId="0" refreshError="1"/>
      <sheetData sheetId="1" refreshError="1"/>
      <sheetData sheetId="2" refreshError="1"/>
      <sheetData sheetId="3">
        <row r="74">
          <cell r="A74" t="str">
            <v>Recover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2"/>
  <sheetViews>
    <sheetView showGridLines="0" tabSelected="1" workbookViewId="0">
      <pane xSplit="1" ySplit="7" topLeftCell="B17" activePane="bottomRight" state="frozen"/>
      <selection pane="topRight" activeCell="B1" sqref="B1"/>
      <selection pane="bottomLeft" activeCell="A9" sqref="A9"/>
      <selection pane="bottomRight" activeCell="L40" sqref="L40"/>
    </sheetView>
  </sheetViews>
  <sheetFormatPr defaultColWidth="72" defaultRowHeight="15" x14ac:dyDescent="0.25"/>
  <cols>
    <col min="1" max="1" width="70.42578125" style="1" customWidth="1"/>
    <col min="2" max="9" width="9.28515625" style="1" customWidth="1"/>
    <col min="10" max="10" width="9.85546875" style="1" bestFit="1" customWidth="1"/>
    <col min="11" max="11" width="11.28515625" style="1" bestFit="1" customWidth="1"/>
    <col min="12" max="12" width="11.28515625" style="39" bestFit="1" customWidth="1"/>
    <col min="13" max="16384" width="72" style="1"/>
  </cols>
  <sheetData>
    <row r="1" spans="1:12" x14ac:dyDescent="0.25">
      <c r="A1" s="4" t="s">
        <v>5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 x14ac:dyDescent="0.25">
      <c r="A2" s="4" t="s">
        <v>6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 x14ac:dyDescent="0.25">
      <c r="A3" s="4" t="s">
        <v>7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1:12" x14ac:dyDescent="0.25">
      <c r="A4" s="4" t="s">
        <v>8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spans="1:12" ht="15.75" x14ac:dyDescent="0.25">
      <c r="A5" s="5" t="s">
        <v>70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1:12" x14ac:dyDescent="0.25">
      <c r="A6" s="2" t="s">
        <v>0</v>
      </c>
      <c r="B6" s="3"/>
      <c r="C6" s="3"/>
      <c r="D6" s="3"/>
      <c r="E6" s="3"/>
      <c r="F6" s="3"/>
      <c r="G6" s="3"/>
      <c r="H6" s="3"/>
      <c r="I6" s="3"/>
      <c r="J6" s="3"/>
      <c r="K6" s="3"/>
      <c r="L6" s="36"/>
    </row>
    <row r="7" spans="1:12" s="7" customFormat="1" ht="38.25" x14ac:dyDescent="0.25">
      <c r="A7" s="6" t="s">
        <v>46</v>
      </c>
      <c r="B7" s="23" t="s">
        <v>17</v>
      </c>
      <c r="C7" s="23" t="s">
        <v>18</v>
      </c>
      <c r="D7" s="23" t="s">
        <v>11</v>
      </c>
      <c r="E7" s="23" t="s">
        <v>19</v>
      </c>
      <c r="F7" s="23" t="s">
        <v>20</v>
      </c>
      <c r="G7" s="23" t="s">
        <v>21</v>
      </c>
      <c r="H7" s="23" t="s">
        <v>22</v>
      </c>
      <c r="I7" s="23" t="s">
        <v>10</v>
      </c>
      <c r="J7" s="23" t="s">
        <v>12</v>
      </c>
      <c r="K7" s="23" t="s">
        <v>1</v>
      </c>
      <c r="L7" s="24" t="s">
        <v>71</v>
      </c>
    </row>
    <row r="8" spans="1:12" s="7" customFormat="1" ht="12.75" x14ac:dyDescent="0.25">
      <c r="A8" s="8" t="s">
        <v>47</v>
      </c>
      <c r="B8" s="9"/>
      <c r="C8" s="9"/>
      <c r="D8" s="9"/>
      <c r="E8" s="9"/>
      <c r="F8" s="9"/>
      <c r="G8" s="9"/>
      <c r="H8" s="9"/>
      <c r="I8" s="9"/>
      <c r="J8" s="9"/>
      <c r="K8" s="9">
        <f>K9+K18+K19+K21+K20</f>
        <v>4648357.5600000005</v>
      </c>
      <c r="L8" s="10">
        <f>SUM(B8:K8)</f>
        <v>4648357.5600000005</v>
      </c>
    </row>
    <row r="9" spans="1:12" s="7" customFormat="1" ht="12.75" x14ac:dyDescent="0.25">
      <c r="A9" s="11" t="s">
        <v>23</v>
      </c>
      <c r="B9" s="12"/>
      <c r="C9" s="12"/>
      <c r="D9" s="12"/>
      <c r="E9" s="12"/>
      <c r="F9" s="12"/>
      <c r="G9" s="12"/>
      <c r="H9" s="12"/>
      <c r="I9" s="12"/>
      <c r="J9" s="12"/>
      <c r="K9" s="12">
        <f>K10+K11+K12+K13+K14+K15+K16+K17</f>
        <v>2723203.77</v>
      </c>
      <c r="L9" s="13">
        <f t="shared" ref="L9:L38" si="0">SUM(B9:K9)</f>
        <v>2723203.77</v>
      </c>
    </row>
    <row r="10" spans="1:12" s="7" customFormat="1" ht="12.75" x14ac:dyDescent="0.25">
      <c r="A10" s="14" t="s">
        <v>24</v>
      </c>
      <c r="B10" s="15"/>
      <c r="C10" s="15"/>
      <c r="D10" s="15"/>
      <c r="E10" s="15"/>
      <c r="F10" s="15"/>
      <c r="G10" s="15"/>
      <c r="H10" s="15"/>
      <c r="I10" s="15"/>
      <c r="J10" s="15"/>
      <c r="K10" s="15">
        <v>1206270.43</v>
      </c>
      <c r="L10" s="16">
        <f t="shared" si="0"/>
        <v>1206270.43</v>
      </c>
    </row>
    <row r="11" spans="1:12" s="7" customFormat="1" ht="12.75" x14ac:dyDescent="0.25">
      <c r="A11" s="14" t="s">
        <v>25</v>
      </c>
      <c r="B11" s="15"/>
      <c r="C11" s="15"/>
      <c r="D11" s="15"/>
      <c r="E11" s="15"/>
      <c r="F11" s="15"/>
      <c r="G11" s="15"/>
      <c r="H11" s="15"/>
      <c r="I11" s="15"/>
      <c r="J11" s="15"/>
      <c r="K11" s="15">
        <v>395220.28</v>
      </c>
      <c r="L11" s="16">
        <f t="shared" si="0"/>
        <v>395220.28</v>
      </c>
    </row>
    <row r="12" spans="1:12" s="7" customFormat="1" ht="12.75" x14ac:dyDescent="0.25">
      <c r="A12" s="14" t="s">
        <v>26</v>
      </c>
      <c r="B12" s="15"/>
      <c r="C12" s="15"/>
      <c r="D12" s="15"/>
      <c r="E12" s="15"/>
      <c r="F12" s="15"/>
      <c r="G12" s="15"/>
      <c r="H12" s="15"/>
      <c r="I12" s="15"/>
      <c r="J12" s="15"/>
      <c r="K12" s="15">
        <v>292232.84000000003</v>
      </c>
      <c r="L12" s="16">
        <f t="shared" si="0"/>
        <v>292232.84000000003</v>
      </c>
    </row>
    <row r="13" spans="1:12" s="7" customFormat="1" ht="12.75" x14ac:dyDescent="0.25">
      <c r="A13" s="17" t="s">
        <v>27</v>
      </c>
      <c r="B13" s="15"/>
      <c r="C13" s="15"/>
      <c r="D13" s="15"/>
      <c r="E13" s="15"/>
      <c r="F13" s="15"/>
      <c r="G13" s="15"/>
      <c r="H13" s="15"/>
      <c r="I13" s="15"/>
      <c r="J13" s="15"/>
      <c r="K13" s="15">
        <v>151202.79999999999</v>
      </c>
      <c r="L13" s="16">
        <f t="shared" si="0"/>
        <v>151202.79999999999</v>
      </c>
    </row>
    <row r="14" spans="1:12" s="7" customFormat="1" ht="12.75" x14ac:dyDescent="0.25">
      <c r="A14" s="14" t="s">
        <v>28</v>
      </c>
      <c r="B14" s="15"/>
      <c r="C14" s="15"/>
      <c r="D14" s="15"/>
      <c r="E14" s="15"/>
      <c r="F14" s="15"/>
      <c r="G14" s="15"/>
      <c r="H14" s="15"/>
      <c r="I14" s="15"/>
      <c r="J14" s="15"/>
      <c r="K14" s="15">
        <v>120402</v>
      </c>
      <c r="L14" s="16">
        <f t="shared" si="0"/>
        <v>120402</v>
      </c>
    </row>
    <row r="15" spans="1:12" s="7" customFormat="1" ht="12.75" x14ac:dyDescent="0.25">
      <c r="A15" s="14" t="s">
        <v>29</v>
      </c>
      <c r="B15" s="15"/>
      <c r="C15" s="15"/>
      <c r="D15" s="15"/>
      <c r="E15" s="15"/>
      <c r="F15" s="15"/>
      <c r="G15" s="15"/>
      <c r="H15" s="15"/>
      <c r="I15" s="15"/>
      <c r="J15" s="15"/>
      <c r="K15" s="15">
        <v>30319.300000000003</v>
      </c>
      <c r="L15" s="16">
        <f t="shared" si="0"/>
        <v>30319.300000000003</v>
      </c>
    </row>
    <row r="16" spans="1:12" s="7" customFormat="1" ht="12.75" x14ac:dyDescent="0.25">
      <c r="A16" s="14" t="s">
        <v>30</v>
      </c>
      <c r="B16" s="15"/>
      <c r="C16" s="15"/>
      <c r="D16" s="15"/>
      <c r="E16" s="15"/>
      <c r="F16" s="15"/>
      <c r="G16" s="15"/>
      <c r="H16" s="15"/>
      <c r="I16" s="15"/>
      <c r="J16" s="15"/>
      <c r="K16" s="15">
        <v>265229.32999999996</v>
      </c>
      <c r="L16" s="16">
        <f t="shared" si="0"/>
        <v>265229.32999999996</v>
      </c>
    </row>
    <row r="17" spans="1:12" s="7" customFormat="1" ht="25.5" x14ac:dyDescent="0.25">
      <c r="A17" s="14" t="s">
        <v>31</v>
      </c>
      <c r="B17" s="15"/>
      <c r="C17" s="15"/>
      <c r="D17" s="15"/>
      <c r="E17" s="15"/>
      <c r="F17" s="15"/>
      <c r="G17" s="15"/>
      <c r="H17" s="15"/>
      <c r="I17" s="15"/>
      <c r="J17" s="15"/>
      <c r="K17" s="18">
        <v>262326.78999999998</v>
      </c>
      <c r="L17" s="16">
        <f t="shared" si="0"/>
        <v>262326.78999999998</v>
      </c>
    </row>
    <row r="18" spans="1:12" s="7" customFormat="1" ht="25.5" x14ac:dyDescent="0.25">
      <c r="A18" s="6" t="s">
        <v>48</v>
      </c>
      <c r="B18" s="12"/>
      <c r="C18" s="12"/>
      <c r="D18" s="12"/>
      <c r="E18" s="12"/>
      <c r="F18" s="12"/>
      <c r="G18" s="12"/>
      <c r="H18" s="12"/>
      <c r="I18" s="12"/>
      <c r="J18" s="12"/>
      <c r="K18" s="12">
        <v>985601.21</v>
      </c>
      <c r="L18" s="13">
        <f t="shared" si="0"/>
        <v>985601.21</v>
      </c>
    </row>
    <row r="19" spans="1:12" s="7" customFormat="1" ht="25.5" x14ac:dyDescent="0.25">
      <c r="A19" s="6" t="s">
        <v>32</v>
      </c>
      <c r="B19" s="12"/>
      <c r="C19" s="12"/>
      <c r="D19" s="12"/>
      <c r="E19" s="12"/>
      <c r="F19" s="12"/>
      <c r="G19" s="12"/>
      <c r="H19" s="12"/>
      <c r="I19" s="12"/>
      <c r="J19" s="12"/>
      <c r="K19" s="12">
        <v>68336.179999999993</v>
      </c>
      <c r="L19" s="13">
        <f t="shared" si="0"/>
        <v>68336.179999999993</v>
      </c>
    </row>
    <row r="20" spans="1:12" s="7" customFormat="1" ht="12.75" x14ac:dyDescent="0.25">
      <c r="A20" s="6" t="s">
        <v>49</v>
      </c>
      <c r="B20" s="12"/>
      <c r="C20" s="12"/>
      <c r="D20" s="12"/>
      <c r="E20" s="12"/>
      <c r="F20" s="12"/>
      <c r="G20" s="12"/>
      <c r="H20" s="12"/>
      <c r="I20" s="12"/>
      <c r="J20" s="12"/>
      <c r="K20" s="12">
        <v>694331.4</v>
      </c>
      <c r="L20" s="13">
        <f t="shared" si="0"/>
        <v>694331.4</v>
      </c>
    </row>
    <row r="21" spans="1:12" s="7" customFormat="1" ht="12.75" x14ac:dyDescent="0.25">
      <c r="A21" s="6" t="s">
        <v>33</v>
      </c>
      <c r="B21" s="12"/>
      <c r="C21" s="12"/>
      <c r="D21" s="12"/>
      <c r="E21" s="12"/>
      <c r="F21" s="12"/>
      <c r="G21" s="12"/>
      <c r="H21" s="12"/>
      <c r="I21" s="12"/>
      <c r="J21" s="12"/>
      <c r="K21" s="12">
        <v>176885</v>
      </c>
      <c r="L21" s="13">
        <f t="shared" si="0"/>
        <v>176885</v>
      </c>
    </row>
    <row r="22" spans="1:12" s="7" customFormat="1" ht="12.75" x14ac:dyDescent="0.25">
      <c r="A22" s="8" t="s">
        <v>50</v>
      </c>
      <c r="B22" s="9"/>
      <c r="C22" s="9"/>
      <c r="D22" s="9"/>
      <c r="E22" s="9"/>
      <c r="F22" s="9"/>
      <c r="G22" s="9"/>
      <c r="H22" s="9"/>
      <c r="I22" s="9"/>
      <c r="J22" s="9"/>
      <c r="K22" s="9">
        <f>K23+K24+K25</f>
        <v>422899.88</v>
      </c>
      <c r="L22" s="10">
        <f t="shared" si="0"/>
        <v>422899.88</v>
      </c>
    </row>
    <row r="23" spans="1:12" s="7" customFormat="1" ht="23.25" customHeight="1" x14ac:dyDescent="0.25">
      <c r="A23" s="11" t="s">
        <v>34</v>
      </c>
      <c r="B23" s="12"/>
      <c r="C23" s="12"/>
      <c r="D23" s="12"/>
      <c r="E23" s="12"/>
      <c r="F23" s="12"/>
      <c r="G23" s="12"/>
      <c r="H23" s="12"/>
      <c r="I23" s="12"/>
      <c r="J23" s="12"/>
      <c r="K23" s="12">
        <v>39129</v>
      </c>
      <c r="L23" s="13">
        <f t="shared" si="0"/>
        <v>39129</v>
      </c>
    </row>
    <row r="24" spans="1:12" s="7" customFormat="1" ht="25.5" x14ac:dyDescent="0.25">
      <c r="A24" s="11" t="s">
        <v>35</v>
      </c>
      <c r="B24" s="12"/>
      <c r="C24" s="12"/>
      <c r="D24" s="12"/>
      <c r="E24" s="12"/>
      <c r="F24" s="12"/>
      <c r="G24" s="12"/>
      <c r="H24" s="12"/>
      <c r="I24" s="12"/>
      <c r="J24" s="12"/>
      <c r="K24" s="12">
        <v>110692.72</v>
      </c>
      <c r="L24" s="13">
        <f t="shared" si="0"/>
        <v>110692.72</v>
      </c>
    </row>
    <row r="25" spans="1:12" s="7" customFormat="1" ht="25.5" x14ac:dyDescent="0.25">
      <c r="A25" s="6" t="s">
        <v>36</v>
      </c>
      <c r="B25" s="12"/>
      <c r="C25" s="12"/>
      <c r="D25" s="12"/>
      <c r="E25" s="12"/>
      <c r="F25" s="12"/>
      <c r="G25" s="12"/>
      <c r="H25" s="12"/>
      <c r="I25" s="12"/>
      <c r="J25" s="12"/>
      <c r="K25" s="12">
        <v>273078.16000000003</v>
      </c>
      <c r="L25" s="13">
        <f t="shared" si="0"/>
        <v>273078.16000000003</v>
      </c>
    </row>
    <row r="26" spans="1:12" s="7" customFormat="1" ht="12.75" x14ac:dyDescent="0.25">
      <c r="A26" s="8" t="s">
        <v>51</v>
      </c>
      <c r="B26" s="9"/>
      <c r="C26" s="9"/>
      <c r="D26" s="9"/>
      <c r="E26" s="9"/>
      <c r="F26" s="9"/>
      <c r="G26" s="9"/>
      <c r="H26" s="9"/>
      <c r="I26" s="9"/>
      <c r="J26" s="9"/>
      <c r="K26" s="9">
        <f>K27+K28</f>
        <v>699411.34</v>
      </c>
      <c r="L26" s="10">
        <f t="shared" si="0"/>
        <v>699411.34</v>
      </c>
    </row>
    <row r="27" spans="1:12" s="7" customFormat="1" ht="25.5" x14ac:dyDescent="0.25">
      <c r="A27" s="6" t="s">
        <v>37</v>
      </c>
      <c r="B27" s="12"/>
      <c r="C27" s="12"/>
      <c r="D27" s="12"/>
      <c r="E27" s="12"/>
      <c r="F27" s="12"/>
      <c r="G27" s="12"/>
      <c r="H27" s="12"/>
      <c r="I27" s="12"/>
      <c r="J27" s="12"/>
      <c r="K27" s="12">
        <v>494206</v>
      </c>
      <c r="L27" s="13">
        <f t="shared" si="0"/>
        <v>494206</v>
      </c>
    </row>
    <row r="28" spans="1:12" s="7" customFormat="1" ht="12.75" x14ac:dyDescent="0.25">
      <c r="A28" s="6" t="s">
        <v>38</v>
      </c>
      <c r="B28" s="12"/>
      <c r="C28" s="12"/>
      <c r="D28" s="12"/>
      <c r="E28" s="12"/>
      <c r="F28" s="12"/>
      <c r="G28" s="12"/>
      <c r="H28" s="12"/>
      <c r="I28" s="12"/>
      <c r="J28" s="12"/>
      <c r="K28" s="12">
        <v>205205.34</v>
      </c>
      <c r="L28" s="13">
        <f t="shared" si="0"/>
        <v>205205.34</v>
      </c>
    </row>
    <row r="29" spans="1:12" s="7" customFormat="1" ht="12.75" x14ac:dyDescent="0.25">
      <c r="A29" s="8" t="s">
        <v>52</v>
      </c>
      <c r="B29" s="9"/>
      <c r="C29" s="9"/>
      <c r="D29" s="9"/>
      <c r="E29" s="9"/>
      <c r="F29" s="9"/>
      <c r="G29" s="9"/>
      <c r="H29" s="9"/>
      <c r="I29" s="9"/>
      <c r="J29" s="9"/>
      <c r="K29" s="9">
        <v>384781.35</v>
      </c>
      <c r="L29" s="10">
        <f t="shared" si="0"/>
        <v>384781.35</v>
      </c>
    </row>
    <row r="30" spans="1:12" s="7" customFormat="1" ht="12.75" x14ac:dyDescent="0.25">
      <c r="A30" s="8" t="s">
        <v>53</v>
      </c>
      <c r="B30" s="9">
        <f t="shared" ref="B30:J30" si="1">SUM(B31:B35)</f>
        <v>40022.039999999994</v>
      </c>
      <c r="C30" s="9">
        <f t="shared" si="1"/>
        <v>30604.539999999997</v>
      </c>
      <c r="D30" s="9">
        <f t="shared" si="1"/>
        <v>28261.66</v>
      </c>
      <c r="E30" s="9">
        <f t="shared" si="1"/>
        <v>88202.5</v>
      </c>
      <c r="F30" s="9">
        <f t="shared" si="1"/>
        <v>38389.42</v>
      </c>
      <c r="G30" s="9">
        <f t="shared" si="1"/>
        <v>21860.390000000003</v>
      </c>
      <c r="H30" s="9">
        <f t="shared" si="1"/>
        <v>44564.719999999994</v>
      </c>
      <c r="I30" s="9">
        <f t="shared" si="1"/>
        <v>37337.929999999993</v>
      </c>
      <c r="J30" s="9">
        <f t="shared" si="1"/>
        <v>99197.23</v>
      </c>
      <c r="K30" s="9">
        <f>SUM(K31:K35)</f>
        <v>50000</v>
      </c>
      <c r="L30" s="10">
        <f>SUM(L31:L35)</f>
        <v>478440.43000000005</v>
      </c>
    </row>
    <row r="31" spans="1:12" s="7" customFormat="1" ht="12.75" x14ac:dyDescent="0.25">
      <c r="A31" s="6" t="s">
        <v>39</v>
      </c>
      <c r="B31" s="12">
        <v>34902.839999999997</v>
      </c>
      <c r="C31" s="12">
        <v>19259.28</v>
      </c>
      <c r="D31" s="12">
        <v>24249.3</v>
      </c>
      <c r="E31" s="12">
        <v>58561.840000000004</v>
      </c>
      <c r="F31" s="12">
        <v>30724.45</v>
      </c>
      <c r="G31" s="12">
        <v>11391.38</v>
      </c>
      <c r="H31" s="12">
        <v>35345.54</v>
      </c>
      <c r="I31" s="12">
        <v>22985.71</v>
      </c>
      <c r="J31" s="12">
        <v>82755.81</v>
      </c>
      <c r="K31" s="12">
        <v>0</v>
      </c>
      <c r="L31" s="13">
        <f>SUM(B31:K31)</f>
        <v>320176.15000000002</v>
      </c>
    </row>
    <row r="32" spans="1:12" s="7" customFormat="1" ht="12.75" x14ac:dyDescent="0.25">
      <c r="A32" s="6" t="s">
        <v>40</v>
      </c>
      <c r="B32" s="12">
        <v>2951.61</v>
      </c>
      <c r="C32" s="12">
        <v>4252.17</v>
      </c>
      <c r="D32" s="12">
        <v>3043.86</v>
      </c>
      <c r="E32" s="12">
        <v>10007.82</v>
      </c>
      <c r="F32" s="12">
        <v>5497.38</v>
      </c>
      <c r="G32" s="12">
        <v>8993.2000000000007</v>
      </c>
      <c r="H32" s="12">
        <v>6465.88</v>
      </c>
      <c r="I32" s="12">
        <v>6143.05</v>
      </c>
      <c r="J32" s="12">
        <v>8891.74</v>
      </c>
      <c r="K32" s="12">
        <v>0</v>
      </c>
      <c r="L32" s="13">
        <f t="shared" ref="L32:L35" si="2">SUM(B32:K32)</f>
        <v>56246.71</v>
      </c>
    </row>
    <row r="33" spans="1:12" s="7" customFormat="1" ht="25.5" x14ac:dyDescent="0.25">
      <c r="A33" s="6" t="s">
        <v>41</v>
      </c>
      <c r="B33" s="12">
        <v>0</v>
      </c>
      <c r="C33" s="12">
        <v>7093.09</v>
      </c>
      <c r="D33" s="12">
        <v>0</v>
      </c>
      <c r="E33" s="12">
        <v>10639.64</v>
      </c>
      <c r="F33" s="12">
        <v>0</v>
      </c>
      <c r="G33" s="12">
        <v>0</v>
      </c>
      <c r="H33" s="12">
        <v>1969.28</v>
      </c>
      <c r="I33" s="12">
        <v>6041.58</v>
      </c>
      <c r="J33" s="12">
        <v>1969.28</v>
      </c>
      <c r="K33" s="12">
        <v>0</v>
      </c>
      <c r="L33" s="13">
        <f t="shared" si="2"/>
        <v>27712.869999999995</v>
      </c>
    </row>
    <row r="34" spans="1:12" s="7" customFormat="1" ht="25.5" x14ac:dyDescent="0.25">
      <c r="A34" s="6" t="s">
        <v>42</v>
      </c>
      <c r="B34" s="12">
        <v>2167.59</v>
      </c>
      <c r="C34" s="12">
        <v>0</v>
      </c>
      <c r="D34" s="12">
        <v>968.5</v>
      </c>
      <c r="E34" s="12">
        <v>8993.2000000000007</v>
      </c>
      <c r="F34" s="12">
        <v>2167.59</v>
      </c>
      <c r="G34" s="12">
        <v>1475.81</v>
      </c>
      <c r="H34" s="12">
        <v>784.02</v>
      </c>
      <c r="I34" s="12">
        <v>2167.59</v>
      </c>
      <c r="J34" s="12">
        <v>5580.4</v>
      </c>
      <c r="K34" s="12">
        <v>0</v>
      </c>
      <c r="L34" s="13">
        <f t="shared" si="2"/>
        <v>24304.699999999997</v>
      </c>
    </row>
    <row r="35" spans="1:12" s="7" customFormat="1" ht="12.75" x14ac:dyDescent="0.25">
      <c r="A35" s="6" t="s">
        <v>43</v>
      </c>
      <c r="B35" s="12"/>
      <c r="C35" s="12"/>
      <c r="D35" s="12"/>
      <c r="E35" s="12"/>
      <c r="F35" s="12"/>
      <c r="G35" s="12"/>
      <c r="H35" s="12"/>
      <c r="I35" s="12"/>
      <c r="J35" s="12"/>
      <c r="K35" s="12">
        <v>50000</v>
      </c>
      <c r="L35" s="13">
        <f t="shared" si="2"/>
        <v>50000</v>
      </c>
    </row>
    <row r="36" spans="1:12" s="7" customFormat="1" ht="12.75" x14ac:dyDescent="0.25">
      <c r="A36" s="8" t="s">
        <v>44</v>
      </c>
      <c r="B36" s="9">
        <f>B37+B38</f>
        <v>0</v>
      </c>
      <c r="C36" s="9">
        <f t="shared" ref="C36:L36" si="3">C37+C38</f>
        <v>2350</v>
      </c>
      <c r="D36" s="9">
        <f t="shared" si="3"/>
        <v>110</v>
      </c>
      <c r="E36" s="9">
        <f t="shared" si="3"/>
        <v>2135</v>
      </c>
      <c r="F36" s="9">
        <f t="shared" si="3"/>
        <v>0</v>
      </c>
      <c r="G36" s="9">
        <f t="shared" si="3"/>
        <v>0</v>
      </c>
      <c r="H36" s="9">
        <f t="shared" si="3"/>
        <v>0</v>
      </c>
      <c r="I36" s="9">
        <f t="shared" si="3"/>
        <v>0</v>
      </c>
      <c r="J36" s="9">
        <f t="shared" si="3"/>
        <v>2385</v>
      </c>
      <c r="K36" s="9">
        <f t="shared" si="3"/>
        <v>337797.02</v>
      </c>
      <c r="L36" s="10">
        <f t="shared" si="3"/>
        <v>344777.02</v>
      </c>
    </row>
    <row r="37" spans="1:12" s="7" customFormat="1" ht="12.75" x14ac:dyDescent="0.25">
      <c r="A37" s="6" t="s">
        <v>60</v>
      </c>
      <c r="B37" s="12"/>
      <c r="C37" s="12"/>
      <c r="D37" s="12"/>
      <c r="E37" s="12"/>
      <c r="F37" s="12"/>
      <c r="G37" s="12"/>
      <c r="H37" s="12"/>
      <c r="I37" s="12"/>
      <c r="J37" s="12"/>
      <c r="K37" s="12">
        <v>110791.89</v>
      </c>
      <c r="L37" s="13">
        <f t="shared" si="0"/>
        <v>110791.89</v>
      </c>
    </row>
    <row r="38" spans="1:12" s="7" customFormat="1" ht="12.75" x14ac:dyDescent="0.25">
      <c r="A38" s="6" t="s">
        <v>45</v>
      </c>
      <c r="B38" s="12">
        <v>0</v>
      </c>
      <c r="C38" s="12">
        <v>2350</v>
      </c>
      <c r="D38" s="12">
        <v>110</v>
      </c>
      <c r="E38" s="12">
        <v>2135</v>
      </c>
      <c r="F38" s="12">
        <v>0</v>
      </c>
      <c r="G38" s="12">
        <v>0</v>
      </c>
      <c r="H38" s="12">
        <v>0</v>
      </c>
      <c r="I38" s="12">
        <v>0</v>
      </c>
      <c r="J38" s="12">
        <v>2385</v>
      </c>
      <c r="K38" s="12">
        <v>227005.13</v>
      </c>
      <c r="L38" s="13">
        <f t="shared" si="0"/>
        <v>233985.13</v>
      </c>
    </row>
    <row r="39" spans="1:12" s="7" customFormat="1" ht="12.75" x14ac:dyDescent="0.25">
      <c r="A39" s="19" t="s">
        <v>2</v>
      </c>
      <c r="B39" s="20">
        <f>B8+B22+B26+B36+B29+B30</f>
        <v>40022.039999999994</v>
      </c>
      <c r="C39" s="20">
        <f t="shared" ref="C39:K39" si="4">C8+C22+C26+C36+C29+C30</f>
        <v>32954.539999999994</v>
      </c>
      <c r="D39" s="20">
        <f t="shared" si="4"/>
        <v>28371.66</v>
      </c>
      <c r="E39" s="20">
        <f t="shared" si="4"/>
        <v>90337.5</v>
      </c>
      <c r="F39" s="20">
        <f t="shared" si="4"/>
        <v>38389.42</v>
      </c>
      <c r="G39" s="20">
        <f t="shared" si="4"/>
        <v>21860.390000000003</v>
      </c>
      <c r="H39" s="20">
        <f t="shared" si="4"/>
        <v>44564.719999999994</v>
      </c>
      <c r="I39" s="20">
        <f t="shared" si="4"/>
        <v>37337.929999999993</v>
      </c>
      <c r="J39" s="20">
        <f t="shared" si="4"/>
        <v>101582.23</v>
      </c>
      <c r="K39" s="20">
        <f t="shared" si="4"/>
        <v>6543247.1500000004</v>
      </c>
      <c r="L39" s="21">
        <f>SUM(B39:K39)</f>
        <v>6978667.5800000001</v>
      </c>
    </row>
    <row r="40" spans="1:12" s="7" customFormat="1" ht="12.75" x14ac:dyDescent="0.25">
      <c r="A40" s="22" t="s">
        <v>0</v>
      </c>
      <c r="L40" s="37"/>
    </row>
    <row r="41" spans="1:12" x14ac:dyDescent="0.25">
      <c r="A41" s="7" t="s">
        <v>72</v>
      </c>
      <c r="L41" s="38"/>
    </row>
    <row r="42" spans="1:12" x14ac:dyDescent="0.25">
      <c r="L42" s="38"/>
    </row>
  </sheetData>
  <mergeCells count="5">
    <mergeCell ref="A1:L1"/>
    <mergeCell ref="A2:L2"/>
    <mergeCell ref="A3:L3"/>
    <mergeCell ref="A4:L4"/>
    <mergeCell ref="A5:L5"/>
  </mergeCells>
  <printOptions horizontalCentered="1"/>
  <pageMargins left="0.51181102362204722" right="0.31496062992125984" top="0.55118110236220474" bottom="0.55118110236220474" header="0.31496062992125984" footer="0.31496062992125984"/>
  <pageSetup paperSize="9" scale="75" orientation="landscape" horizontalDpi="4294967292" verticalDpi="429496729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7"/>
  <sheetViews>
    <sheetView showGridLines="0" zoomScale="115" zoomScaleNormal="115" workbookViewId="0">
      <pane ySplit="8" topLeftCell="A9" activePane="bottomLeft" state="frozen"/>
      <selection pane="bottomLeft" activeCell="B18" sqref="B18"/>
    </sheetView>
  </sheetViews>
  <sheetFormatPr defaultRowHeight="12.75" x14ac:dyDescent="0.25"/>
  <cols>
    <col min="1" max="1" width="71.5703125" style="31" customWidth="1"/>
    <col min="2" max="2" width="12.5703125" style="26" customWidth="1"/>
    <col min="3" max="16384" width="9.140625" style="26"/>
  </cols>
  <sheetData>
    <row r="1" spans="1:2" x14ac:dyDescent="0.25">
      <c r="A1" s="4" t="s">
        <v>5</v>
      </c>
      <c r="B1" s="4"/>
    </row>
    <row r="2" spans="1:2" x14ac:dyDescent="0.25">
      <c r="A2" s="4" t="s">
        <v>6</v>
      </c>
      <c r="B2" s="4"/>
    </row>
    <row r="3" spans="1:2" x14ac:dyDescent="0.25">
      <c r="A3" s="4" t="s">
        <v>7</v>
      </c>
      <c r="B3" s="4"/>
    </row>
    <row r="4" spans="1:2" x14ac:dyDescent="0.25">
      <c r="A4" s="4" t="s">
        <v>8</v>
      </c>
      <c r="B4" s="4"/>
    </row>
    <row r="5" spans="1:2" x14ac:dyDescent="0.25">
      <c r="A5" s="27"/>
      <c r="B5" s="27"/>
    </row>
    <row r="6" spans="1:2" ht="26.25" customHeight="1" x14ac:dyDescent="0.25">
      <c r="A6" s="5" t="s">
        <v>75</v>
      </c>
      <c r="B6" s="5"/>
    </row>
    <row r="8" spans="1:2" x14ac:dyDescent="0.25">
      <c r="A8" s="28" t="s">
        <v>73</v>
      </c>
      <c r="B8" s="28" t="s">
        <v>71</v>
      </c>
    </row>
    <row r="9" spans="1:2" ht="38.25" x14ac:dyDescent="0.25">
      <c r="A9" s="29" t="s">
        <v>57</v>
      </c>
      <c r="B9" s="30">
        <v>36696.300000000003</v>
      </c>
    </row>
    <row r="10" spans="1:2" ht="25.5" x14ac:dyDescent="0.25">
      <c r="A10" s="29" t="s">
        <v>55</v>
      </c>
      <c r="B10" s="30">
        <v>255535.6</v>
      </c>
    </row>
    <row r="11" spans="1:2" ht="25.5" x14ac:dyDescent="0.25">
      <c r="A11" s="29" t="s">
        <v>58</v>
      </c>
      <c r="B11" s="30">
        <v>336247.29</v>
      </c>
    </row>
    <row r="12" spans="1:2" ht="38.25" x14ac:dyDescent="0.25">
      <c r="A12" s="29" t="s">
        <v>15</v>
      </c>
      <c r="B12" s="30">
        <v>154035.99</v>
      </c>
    </row>
    <row r="13" spans="1:2" ht="38.25" x14ac:dyDescent="0.25">
      <c r="A13" s="29" t="s">
        <v>16</v>
      </c>
      <c r="B13" s="30">
        <v>34972.89</v>
      </c>
    </row>
    <row r="14" spans="1:2" x14ac:dyDescent="0.25">
      <c r="A14" s="29" t="s">
        <v>9</v>
      </c>
      <c r="B14" s="30">
        <v>6550.9</v>
      </c>
    </row>
    <row r="15" spans="1:2" ht="25.5" x14ac:dyDescent="0.25">
      <c r="A15" s="29" t="s">
        <v>61</v>
      </c>
      <c r="B15" s="30">
        <v>3105.93</v>
      </c>
    </row>
    <row r="16" spans="1:2" ht="38.25" x14ac:dyDescent="0.25">
      <c r="A16" s="29" t="s">
        <v>65</v>
      </c>
      <c r="B16" s="30">
        <v>16321</v>
      </c>
    </row>
    <row r="17" spans="1:2" x14ac:dyDescent="0.25">
      <c r="A17" s="32" t="s">
        <v>74</v>
      </c>
      <c r="B17" s="34">
        <v>843465.9</v>
      </c>
    </row>
  </sheetData>
  <mergeCells count="5">
    <mergeCell ref="A1:B1"/>
    <mergeCell ref="A2:B2"/>
    <mergeCell ref="A3:B3"/>
    <mergeCell ref="A4:B4"/>
    <mergeCell ref="A6:B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3"/>
  <sheetViews>
    <sheetView showGridLines="0" zoomScale="115" zoomScaleNormal="115" workbookViewId="0">
      <selection activeCell="B14" sqref="B14"/>
    </sheetView>
  </sheetViews>
  <sheetFormatPr defaultRowHeight="15" x14ac:dyDescent="0.25"/>
  <cols>
    <col min="1" max="1" width="73.42578125" style="40" customWidth="1"/>
    <col min="2" max="2" width="11.140625" style="40" customWidth="1"/>
    <col min="3" max="16384" width="9.140625" style="40"/>
  </cols>
  <sheetData>
    <row r="1" spans="1:2" x14ac:dyDescent="0.25">
      <c r="A1" s="42" t="s">
        <v>5</v>
      </c>
      <c r="B1" s="42"/>
    </row>
    <row r="2" spans="1:2" x14ac:dyDescent="0.25">
      <c r="A2" s="42" t="s">
        <v>6</v>
      </c>
      <c r="B2" s="42"/>
    </row>
    <row r="3" spans="1:2" x14ac:dyDescent="0.25">
      <c r="A3" s="42" t="s">
        <v>7</v>
      </c>
      <c r="B3" s="42"/>
    </row>
    <row r="4" spans="1:2" x14ac:dyDescent="0.25">
      <c r="A4" s="42" t="s">
        <v>8</v>
      </c>
      <c r="B4" s="42"/>
    </row>
    <row r="6" spans="1:2" ht="30.75" customHeight="1" x14ac:dyDescent="0.25">
      <c r="A6" s="41" t="s">
        <v>69</v>
      </c>
      <c r="B6" s="41"/>
    </row>
    <row r="8" spans="1:2" ht="22.5" customHeight="1" x14ac:dyDescent="0.25">
      <c r="A8" s="43" t="s">
        <v>73</v>
      </c>
      <c r="B8" s="43" t="s">
        <v>71</v>
      </c>
    </row>
    <row r="9" spans="1:2" x14ac:dyDescent="0.25">
      <c r="A9" s="44" t="s">
        <v>54</v>
      </c>
      <c r="B9" s="45">
        <v>115376.94</v>
      </c>
    </row>
    <row r="10" spans="1:2" x14ac:dyDescent="0.25">
      <c r="A10" s="44" t="s">
        <v>59</v>
      </c>
      <c r="B10" s="45">
        <v>74100</v>
      </c>
    </row>
    <row r="11" spans="1:2" x14ac:dyDescent="0.25">
      <c r="A11" s="44" t="s">
        <v>76</v>
      </c>
      <c r="B11" s="45">
        <v>950</v>
      </c>
    </row>
    <row r="12" spans="1:2" x14ac:dyDescent="0.25">
      <c r="A12" s="44" t="s">
        <v>13</v>
      </c>
      <c r="B12" s="45">
        <v>46675</v>
      </c>
    </row>
    <row r="13" spans="1:2" x14ac:dyDescent="0.25">
      <c r="A13" s="46" t="s">
        <v>74</v>
      </c>
      <c r="B13" s="47">
        <v>237101.94</v>
      </c>
    </row>
  </sheetData>
  <mergeCells count="5">
    <mergeCell ref="A1:B1"/>
    <mergeCell ref="A6:B6"/>
    <mergeCell ref="A2:B2"/>
    <mergeCell ref="A3:B3"/>
    <mergeCell ref="A4:B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8"/>
  <sheetViews>
    <sheetView showGridLines="0" zoomScale="115" zoomScaleNormal="115" workbookViewId="0">
      <selection activeCell="B19" sqref="B19"/>
    </sheetView>
  </sheetViews>
  <sheetFormatPr defaultRowHeight="15" x14ac:dyDescent="0.25"/>
  <cols>
    <col min="1" max="1" width="69.140625" style="25" customWidth="1"/>
    <col min="2" max="2" width="12.28515625" style="25" customWidth="1"/>
    <col min="3" max="16384" width="9.140625" style="25"/>
  </cols>
  <sheetData>
    <row r="1" spans="1:2" x14ac:dyDescent="0.25">
      <c r="A1" s="4" t="s">
        <v>5</v>
      </c>
      <c r="B1" s="4"/>
    </row>
    <row r="2" spans="1:2" x14ac:dyDescent="0.25">
      <c r="A2" s="4" t="s">
        <v>6</v>
      </c>
      <c r="B2" s="4"/>
    </row>
    <row r="3" spans="1:2" x14ac:dyDescent="0.25">
      <c r="A3" s="4" t="s">
        <v>7</v>
      </c>
      <c r="B3" s="4"/>
    </row>
    <row r="4" spans="1:2" x14ac:dyDescent="0.25">
      <c r="A4" s="4" t="s">
        <v>8</v>
      </c>
      <c r="B4" s="4"/>
    </row>
    <row r="5" spans="1:2" ht="15" customHeight="1" x14ac:dyDescent="0.25">
      <c r="A5" s="1"/>
      <c r="B5" s="1"/>
    </row>
    <row r="6" spans="1:2" ht="30" customHeight="1" x14ac:dyDescent="0.25">
      <c r="A6" s="5" t="s">
        <v>68</v>
      </c>
      <c r="B6" s="5"/>
    </row>
    <row r="7" spans="1:2" x14ac:dyDescent="0.25">
      <c r="A7" s="35"/>
      <c r="B7" s="35"/>
    </row>
    <row r="8" spans="1:2" x14ac:dyDescent="0.25">
      <c r="A8" s="24" t="s">
        <v>73</v>
      </c>
      <c r="B8" s="24" t="s">
        <v>71</v>
      </c>
    </row>
    <row r="9" spans="1:2" x14ac:dyDescent="0.25">
      <c r="A9" s="29" t="s">
        <v>3</v>
      </c>
      <c r="B9" s="30">
        <v>1298.95</v>
      </c>
    </row>
    <row r="10" spans="1:2" x14ac:dyDescent="0.25">
      <c r="A10" s="29" t="s">
        <v>14</v>
      </c>
      <c r="B10" s="30">
        <v>1689469.63</v>
      </c>
    </row>
    <row r="11" spans="1:2" x14ac:dyDescent="0.25">
      <c r="A11" s="29" t="s">
        <v>64</v>
      </c>
      <c r="B11" s="30">
        <v>41024.129999999997</v>
      </c>
    </row>
    <row r="12" spans="1:2" x14ac:dyDescent="0.25">
      <c r="A12" s="29" t="s">
        <v>56</v>
      </c>
      <c r="B12" s="30">
        <v>54.81</v>
      </c>
    </row>
    <row r="13" spans="1:2" x14ac:dyDescent="0.25">
      <c r="A13" s="29" t="s">
        <v>67</v>
      </c>
      <c r="B13" s="30">
        <v>445.72</v>
      </c>
    </row>
    <row r="14" spans="1:2" x14ac:dyDescent="0.25">
      <c r="A14" s="29" t="s">
        <v>4</v>
      </c>
      <c r="B14" s="30">
        <v>179.28</v>
      </c>
    </row>
    <row r="15" spans="1:2" x14ac:dyDescent="0.25">
      <c r="A15" s="29" t="s">
        <v>62</v>
      </c>
      <c r="B15" s="30">
        <v>1703.16</v>
      </c>
    </row>
    <row r="16" spans="1:2" x14ac:dyDescent="0.25">
      <c r="A16" s="29" t="s">
        <v>66</v>
      </c>
      <c r="B16" s="30">
        <v>72547.41</v>
      </c>
    </row>
    <row r="17" spans="1:2" x14ac:dyDescent="0.25">
      <c r="A17" s="29" t="s">
        <v>63</v>
      </c>
      <c r="B17" s="30">
        <v>307644</v>
      </c>
    </row>
    <row r="18" spans="1:2" x14ac:dyDescent="0.25">
      <c r="A18" s="33" t="s">
        <v>74</v>
      </c>
      <c r="B18" s="34">
        <v>2114367.09</v>
      </c>
    </row>
  </sheetData>
  <mergeCells count="5">
    <mergeCell ref="A1:B1"/>
    <mergeCell ref="A2:B2"/>
    <mergeCell ref="A3:B3"/>
    <mergeCell ref="A4:B4"/>
    <mergeCell ref="A6:B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Subsīdijas</vt:lpstr>
      <vt:lpstr>Zivju fonds</vt:lpstr>
      <vt:lpstr>Mežšaimniecība</vt:lpstr>
      <vt:lpstr>Neparedzētie_gadījumi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2018-02-08T08:13:33Z</dcterms:created>
  <dcterms:modified xsi:type="dcterms:W3CDTF">2019-02-15T11:43:33Z</dcterms:modified>
</cp:coreProperties>
</file>